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2" activeTab="7"/>
  </bookViews>
  <sheets>
    <sheet name="表一财政拨款收支预算总表" sheetId="1" r:id="rId1"/>
    <sheet name="表二支出预算总表" sheetId="2" r:id="rId2"/>
    <sheet name="表三一般公共预算基本支出表" sheetId="3" r:id="rId3"/>
    <sheet name="表四一般公共预算“三公”经费支出表" sheetId="4" r:id="rId4"/>
    <sheet name="表五政府性基金预算支出表" sheetId="5" r:id="rId5"/>
    <sheet name="表六部门收支总表" sheetId="6" r:id="rId6"/>
    <sheet name="表七部门收入总表" sheetId="7" r:id="rId7"/>
    <sheet name="表八部门支出总表" sheetId="8" r:id="rId8"/>
  </sheets>
  <calcPr calcId="144525"/>
</workbook>
</file>

<file path=xl/sharedStrings.xml><?xml version="1.0" encoding="utf-8"?>
<sst xmlns="http://schemas.openxmlformats.org/spreadsheetml/2006/main" count="192">
  <si>
    <t>附件1</t>
  </si>
  <si>
    <t>财政拨款收支总表</t>
  </si>
  <si>
    <t xml:space="preserve">   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</si>
  <si>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</si>
  <si>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</si>
  <si>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</si>
  <si>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</si>
  <si>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</si>
  <si>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</si>
  <si>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</si>
  <si>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</si>
  <si>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</si>
  <si>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</si>
  <si>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</si>
  <si>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</si>
  <si>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</si>
  <si>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...</t>
  </si>
  <si>
    <t>（八）社会保障和就业支出</t>
  </si>
  <si>
    <t>二、上年结转</t>
  </si>
  <si>
    <t>（九）卫生健康支出</t>
  </si>
  <si>
    <t>（十三）农林水支出</t>
  </si>
  <si>
    <t>（十九）住房保障支出</t>
  </si>
  <si>
    <t>（二十一）粮油物资储备支出</t>
  </si>
  <si>
    <t>（二十三）灾害防治及应急管理支出</t>
  </si>
  <si>
    <t>二、结转下年</t>
  </si>
  <si>
    <t>收 入 总 计</t>
  </si>
  <si>
    <t>支 出 总 计</t>
  </si>
  <si>
    <t>一般公共预算支出表</t>
  </si>
  <si>
    <t xml:space="preserve">                                      单位：万元</t>
  </si>
  <si>
    <t>功能分类科目</t>
  </si>
  <si>
    <t>2022年预算数</t>
  </si>
  <si>
    <t>备注</t>
  </si>
  <si>
    <t>科目编码</t>
  </si>
  <si>
    <t>科目名称</t>
  </si>
  <si>
    <t>小计</t>
  </si>
  <si>
    <t>基本支出</t>
  </si>
  <si>
    <t>项目支出</t>
  </si>
  <si>
    <t>一般公共服务</t>
  </si>
  <si>
    <t>发展与改革事务</t>
  </si>
  <si>
    <t xml:space="preserve">    行政运行</t>
  </si>
  <si>
    <t>一般行政管理事务</t>
  </si>
  <si>
    <t>机关服务</t>
  </si>
  <si>
    <t>战略规划与实施</t>
  </si>
  <si>
    <t>物价管理</t>
  </si>
  <si>
    <t>其他发展与改革事务支出</t>
  </si>
  <si>
    <t>社会保障和就业支出</t>
  </si>
  <si>
    <t>财政对基本养老保险基金的补助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</si>
  <si>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</si>
  <si>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</si>
  <si>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</si>
  <si>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</si>
  <si>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医疗卫生与计划生育支出</t>
  </si>
  <si>
    <t>行政单位医疗</t>
  </si>
  <si>
    <t>公务员医疗补助</t>
  </si>
  <si>
    <t>住房保障支出</t>
  </si>
  <si>
    <t>住房改革支出</t>
  </si>
  <si>
    <t xml:space="preserve">  住房公积金</t>
  </si>
  <si>
    <t>粮油物资储备支出</t>
  </si>
  <si>
    <t>粮油事务</t>
  </si>
  <si>
    <t>粮食专项业务活动</t>
  </si>
  <si>
    <t>粮食风险基金</t>
  </si>
  <si>
    <t>其他粮油事务支出</t>
  </si>
  <si>
    <t>灾害防治及应急管理支出</t>
  </si>
  <si>
    <t>其他自然灾害防治支出</t>
  </si>
  <si>
    <t>……</t>
  </si>
  <si>
    <r>
      <rPr>
        <sz val="12"/>
        <color theme="1"/>
        <rFont val="宋体"/>
        <charset val="134"/>
      </rPr>
      <t>备注：本表按照政府收支分类科目列示到</t>
    </r>
    <r>
      <rPr>
        <sz val="12"/>
        <color indexed="8"/>
        <rFont val="宋体"/>
        <charset val="134"/>
      </rPr>
      <t>项级科目</t>
    </r>
  </si>
  <si>
    <t>一般公共预算基本支出表</t>
  </si>
  <si>
    <t>政府预算经济分类</t>
  </si>
  <si>
    <t>部门预算经济分类</t>
  </si>
  <si>
    <t>人员经费</t>
  </si>
  <si>
    <t>公用经费</t>
  </si>
  <si>
    <t>类</t>
  </si>
  <si>
    <t>款</t>
  </si>
  <si>
    <t>机关工资福利支出</t>
  </si>
  <si>
    <t>工资福利支出</t>
  </si>
  <si>
    <t>01</t>
  </si>
  <si>
    <t>工资奖金津补贴</t>
  </si>
  <si>
    <t>基本工资</t>
  </si>
  <si>
    <t>02</t>
  </si>
  <si>
    <t>津贴补贴</t>
  </si>
  <si>
    <t>03</t>
  </si>
  <si>
    <t>奖金</t>
  </si>
  <si>
    <t xml:space="preserve">伙食补助 </t>
  </si>
  <si>
    <t>社会保障缴费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</si>
  <si>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</si>
  <si>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</si>
  <si>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</si>
  <si>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</si>
  <si>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</si>
  <si>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</si>
  <si>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</si>
  <si>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</si>
  <si>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</si>
  <si>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</si>
  <si>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99</t>
  </si>
  <si>
    <t>502</t>
  </si>
  <si>
    <t>机关商品和服务支出</t>
  </si>
  <si>
    <t>商品和服务支出</t>
  </si>
  <si>
    <t>办公经费</t>
  </si>
  <si>
    <t>办公费</t>
  </si>
  <si>
    <t>印刷费</t>
  </si>
  <si>
    <t>水费</t>
  </si>
  <si>
    <t>04</t>
  </si>
  <si>
    <t>电费</t>
  </si>
  <si>
    <t>05</t>
  </si>
  <si>
    <t>邮电费</t>
  </si>
  <si>
    <t>06</t>
  </si>
  <si>
    <t>取暖费</t>
  </si>
  <si>
    <t>07</t>
  </si>
  <si>
    <t>差旅费</t>
  </si>
  <si>
    <t>工会经费</t>
  </si>
  <si>
    <t>福利费</t>
  </si>
  <si>
    <t>公务接待费</t>
  </si>
  <si>
    <t>公务用车运行维护费</t>
  </si>
  <si>
    <t>11</t>
  </si>
  <si>
    <t>维修（护）费</t>
  </si>
  <si>
    <t>12</t>
  </si>
  <si>
    <t>其他交通费</t>
  </si>
  <si>
    <t>13</t>
  </si>
  <si>
    <t>委托业务费</t>
  </si>
  <si>
    <t>14</t>
  </si>
  <si>
    <t>其他社保保障缴费</t>
  </si>
  <si>
    <t>15</t>
  </si>
  <si>
    <t>其他商品和服务支出</t>
  </si>
  <si>
    <t>509</t>
  </si>
  <si>
    <t>对个人和家庭的补助</t>
  </si>
  <si>
    <t>对个人和家庭的补助支出</t>
  </si>
  <si>
    <t>抚恤金</t>
  </si>
  <si>
    <t>生活补助</t>
  </si>
  <si>
    <t>一般公共预算“三公”经费支出表</t>
  </si>
  <si>
    <t xml:space="preserve"> 2022年预算数</t>
  </si>
  <si>
    <t xml:space="preserve"> 2022年预算执行数</t>
  </si>
  <si>
    <t xml:space="preserve"> 2023年预算数</t>
  </si>
  <si>
    <t>因公出国(境)费</t>
  </si>
  <si>
    <t>公务用车购置及运行费</t>
  </si>
  <si>
    <t>公务用车购置费</t>
  </si>
  <si>
    <t>公务用车运行费</t>
  </si>
  <si>
    <t>注：1.如此表无数据，则以空表形式公开，请不要删除此表；</t>
  </si>
  <si>
    <t xml:space="preserve">       2.如此表为空表，请说明原因。</t>
  </si>
  <si>
    <t>政府性基金预算支出表</t>
  </si>
  <si>
    <t xml:space="preserve">填报单位：XXX（部门）                                             </t>
  </si>
  <si>
    <t>科目名称　</t>
  </si>
  <si>
    <t>单位代码　</t>
  </si>
  <si>
    <t>本年政府性基金预算财政拨款支出</t>
  </si>
  <si>
    <t>无此项支出</t>
  </si>
  <si>
    <r>
      <rPr>
        <sz val="14"/>
        <color theme="1"/>
        <rFont val="华文楷体"/>
        <charset val="134"/>
      </rPr>
      <t xml:space="preserve">       2</t>
    </r>
    <r>
      <rPr>
        <sz val="14"/>
        <color indexed="8"/>
        <rFont val="华文楷体"/>
        <charset val="134"/>
      </rPr>
      <t>.</t>
    </r>
    <r>
      <rPr>
        <sz val="14"/>
        <color indexed="8"/>
        <rFont val="华文楷体"/>
        <charset val="134"/>
      </rPr>
      <t>如此表为空表，请说明原因。</t>
    </r>
  </si>
  <si>
    <t>部门收支总表</t>
  </si>
  <si>
    <t>一、一般公共预算拨款收入</t>
  </si>
  <si>
    <t>一、一般公共服务</t>
  </si>
  <si>
    <t>二、政府性基金预算拨款收入</t>
  </si>
  <si>
    <t>二、外交</t>
  </si>
  <si>
    <t>三、事业收入</t>
  </si>
  <si>
    <t>三、国防</t>
  </si>
  <si>
    <t>四、事业单位经营收入</t>
  </si>
  <si>
    <t>五、其他收入</t>
  </si>
  <si>
    <t>八、社会保障和就业支出</t>
  </si>
  <si>
    <t>九、医疗卫生与计划生育支出</t>
  </si>
  <si>
    <t>十三、农林水支出</t>
  </si>
  <si>
    <t>十九、住房保障支出</t>
  </si>
  <si>
    <t>二十、粮油物资储备支出</t>
  </si>
  <si>
    <t>二十三、灾害防治及应急管理支出</t>
  </si>
  <si>
    <t>本年收入合计</t>
  </si>
  <si>
    <t>本年支出合计</t>
  </si>
  <si>
    <t>用事业基金弥补收支差额</t>
  </si>
  <si>
    <t>上年结转</t>
  </si>
  <si>
    <t>结转下年</t>
  </si>
  <si>
    <t>部门收入总表</t>
  </si>
  <si>
    <t xml:space="preserve">                     </t>
  </si>
  <si>
    <t>科目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</si>
  <si>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</si>
  <si>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</si>
  <si>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</si>
  <si>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</si>
  <si>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</si>
  <si>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</si>
  <si>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</si>
  <si>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一般行政管理事物</t>
  </si>
  <si>
    <t>行政事业单位养老支出</t>
  </si>
  <si>
    <t>财政对生育保险基金的补助</t>
  </si>
  <si>
    <t>行政事业单位医疗</t>
  </si>
  <si>
    <t>物价管理费</t>
  </si>
  <si>
    <t>农林水支出</t>
  </si>
  <si>
    <t>其他农业农村支出</t>
  </si>
  <si>
    <t>合 计</t>
  </si>
  <si>
    <t xml:space="preserve">       2。如此表为空表，请说明原因。</t>
  </si>
  <si>
    <t>部门支出总表</t>
  </si>
  <si>
    <t>上缴上级支出</t>
  </si>
  <si>
    <t>事业单位经营支出</t>
  </si>
  <si>
    <t>对下级单位
补助支出</t>
  </si>
  <si>
    <t>抚恤</t>
  </si>
  <si>
    <t>死亡抚恤金</t>
  </si>
  <si>
    <t>农林水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</si>
</sst>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华文楷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.5"/>
      <color rgb="FF000000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indexed="8"/>
      <name val="华文楷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2" applyNumberFormat="0" applyAlignment="0" applyProtection="0">
      <alignment vertical="center"/>
    </xf>
    <xf numFmtId="0" fontId="35" fillId="16" borderId="7" applyNumberFormat="0" applyAlignment="0" applyProtection="0">
      <alignment vertical="center"/>
    </xf>
    <xf numFmtId="0" fontId="36" fillId="17" borderId="13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176" fontId="17" fillId="0" borderId="2" xfId="0" applyNumberFormat="1" applyFont="1" applyFill="1" applyBorder="1" applyAlignment="1">
      <alignment horizontal="left" vertical="center" wrapText="1"/>
    </xf>
    <xf numFmtId="176" fontId="18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workbookViewId="0">
      <selection activeCell="D12" sqref="D12"/>
    </sheetView>
  </sheetViews>
  <sheetFormatPr defaultColWidth="9" defaultRowHeight="13.5" outlineLevelCol="5"/>
  <cols>
    <col min="1" max="1" width="25.5" style="60" customWidth="1"/>
    <col min="2" max="2" width="20.125" style="60" customWidth="1"/>
    <col min="3" max="3" width="25.375" style="60" customWidth="1"/>
    <col min="4" max="4" width="16.375" style="60" customWidth="1"/>
    <col min="5" max="5" width="20.875" style="60" customWidth="1"/>
    <col min="6" max="6" width="23.75" style="60" customWidth="1"/>
    <col min="7" max="16384" width="9" style="60"/>
  </cols>
  <sheetData>
    <row r="1" s="60" customFormat="1" ht="20.25" spans="1:1">
      <c r="A1" s="66" t="s">
        <v>0</v>
      </c>
    </row>
    <row r="2" s="60" customFormat="1" ht="38.25" customHeight="1" spans="1:6">
      <c r="A2" s="67" t="s">
        <v>1</v>
      </c>
      <c r="B2" s="67"/>
      <c r="C2" s="67"/>
      <c r="D2" s="67"/>
      <c r="E2" s="67"/>
      <c r="F2" s="67"/>
    </row>
    <row r="3" s="60" customFormat="1" ht="18.75" spans="1:6">
      <c r="A3" s="68" t="s">
        <v>2</v>
      </c>
      <c r="B3" s="3"/>
      <c r="C3" s="3"/>
      <c r="D3" s="3"/>
      <c r="E3" s="69" t="s">
        <v>3</v>
      </c>
      <c r="F3" s="69"/>
    </row>
    <row r="4" s="60" customFormat="1" ht="29.25" customHeight="1" spans="1:6">
      <c r="A4" s="19" t="s">
        <v>4</v>
      </c>
      <c r="B4" s="19"/>
      <c r="C4" s="19" t="s">
        <v>5</v>
      </c>
      <c r="D4" s="19"/>
      <c r="E4" s="19"/>
      <c r="F4" s="19"/>
    </row>
    <row r="5" s="60" customFormat="1" ht="24.75" customHeight="1" spans="1:6">
      <c r="A5" s="19" t="s">
        <v>6</v>
      </c>
      <c r="B5" s="19" t="s">
        <v>7</v>
      </c>
      <c r="C5" s="19" t="s">
        <v>6</v>
      </c>
      <c r="D5" s="19" t="s">
        <v>8</v>
      </c>
      <c r="E5" s="70" t="s">
        <v>9</v>
      </c>
      <c r="F5" s="70" t="s">
        <v>10</v>
      </c>
    </row>
    <row r="6" s="60" customFormat="1" ht="33.75" customHeight="1" spans="1:6">
      <c r="A6" s="71" t="s">
        <v>11</v>
      </c>
      <c r="B6" s="72">
        <v>2868.1</v>
      </c>
      <c r="C6" s="71" t="s">
        <v>12</v>
      </c>
      <c r="D6" s="73"/>
      <c r="E6" s="73"/>
      <c r="F6" s="73"/>
    </row>
    <row r="7" s="60" customFormat="1" ht="33.75" customHeight="1" spans="1:6">
      <c r="A7" s="71" t="s">
        <v>13</v>
      </c>
      <c r="B7" s="72">
        <v>2868.1</v>
      </c>
      <c r="C7" s="71" t="s">
        <v>14</v>
      </c>
      <c r="D7" s="74">
        <v>2048.4</v>
      </c>
      <c r="E7" s="72">
        <v>2048.4</v>
      </c>
      <c r="F7" s="73">
        <v>0</v>
      </c>
    </row>
    <row r="8" s="60" customFormat="1" ht="33.75" customHeight="1" spans="1:6">
      <c r="A8" s="71" t="s">
        <v>15</v>
      </c>
      <c r="B8" s="73">
        <v>0</v>
      </c>
      <c r="C8" s="71" t="s">
        <v>16</v>
      </c>
      <c r="D8" s="73"/>
      <c r="E8" s="73"/>
      <c r="F8" s="73"/>
    </row>
    <row r="9" s="60" customFormat="1" ht="33.75" customHeight="1" spans="1:6">
      <c r="A9" s="71"/>
      <c r="B9" s="73"/>
      <c r="C9" s="71" t="s">
        <v>17</v>
      </c>
      <c r="D9" s="72">
        <v>179.25</v>
      </c>
      <c r="E9" s="72">
        <v>179.25</v>
      </c>
      <c r="F9" s="73"/>
    </row>
    <row r="10" s="60" customFormat="1" ht="33.75" customHeight="1" spans="1:6">
      <c r="A10" s="71" t="s">
        <v>18</v>
      </c>
      <c r="B10" s="73">
        <f>B11+B12</f>
        <v>0</v>
      </c>
      <c r="C10" s="71" t="s">
        <v>19</v>
      </c>
      <c r="D10" s="72">
        <v>102.67</v>
      </c>
      <c r="E10" s="72">
        <v>102.67</v>
      </c>
      <c r="F10" s="73"/>
    </row>
    <row r="11" s="60" customFormat="1" ht="33.75" customHeight="1" spans="1:6">
      <c r="A11" s="71" t="s">
        <v>13</v>
      </c>
      <c r="B11" s="73">
        <v>0</v>
      </c>
      <c r="C11" s="71" t="s">
        <v>20</v>
      </c>
      <c r="D11" s="73">
        <v>0</v>
      </c>
      <c r="E11" s="73">
        <v>0</v>
      </c>
      <c r="F11" s="73"/>
    </row>
    <row r="12" s="60" customFormat="1" ht="33.75" customHeight="1" spans="1:6">
      <c r="A12" s="71" t="s">
        <v>15</v>
      </c>
      <c r="B12" s="73"/>
      <c r="C12" s="71" t="s">
        <v>21</v>
      </c>
      <c r="D12" s="72">
        <v>142.33</v>
      </c>
      <c r="E12" s="72">
        <v>142.33</v>
      </c>
      <c r="F12" s="73"/>
    </row>
    <row r="13" s="60" customFormat="1" ht="33.75" customHeight="1" spans="1:6">
      <c r="A13" s="71"/>
      <c r="B13" s="73"/>
      <c r="C13" s="71" t="s">
        <v>22</v>
      </c>
      <c r="D13" s="72">
        <v>395.45</v>
      </c>
      <c r="E13" s="72">
        <v>395.45</v>
      </c>
      <c r="F13" s="73"/>
    </row>
    <row r="14" s="60" customFormat="1" ht="33.75" customHeight="1" spans="1:6">
      <c r="A14" s="71"/>
      <c r="B14" s="73"/>
      <c r="C14" s="71" t="s">
        <v>23</v>
      </c>
      <c r="D14" s="73">
        <v>0</v>
      </c>
      <c r="E14" s="73">
        <v>0</v>
      </c>
      <c r="F14" s="73"/>
    </row>
    <row r="15" s="60" customFormat="1" ht="33.75" customHeight="1" spans="1:6">
      <c r="A15" s="71"/>
      <c r="B15" s="73"/>
      <c r="C15" s="71" t="s">
        <v>24</v>
      </c>
      <c r="D15" s="73"/>
      <c r="E15" s="73"/>
      <c r="F15" s="73"/>
    </row>
    <row r="16" s="60" customFormat="1" ht="33.75" customHeight="1" spans="1:6">
      <c r="A16" s="71"/>
      <c r="B16" s="73"/>
      <c r="C16" s="73"/>
      <c r="D16" s="73"/>
      <c r="E16" s="73"/>
      <c r="F16" s="73"/>
    </row>
    <row r="17" s="65" customFormat="1" ht="33.75" customHeight="1" spans="1:6">
      <c r="A17" s="75" t="s">
        <v>25</v>
      </c>
      <c r="B17" s="76">
        <f>B6+B10</f>
        <v>2868.1</v>
      </c>
      <c r="C17" s="75" t="s">
        <v>26</v>
      </c>
      <c r="D17" s="76">
        <f>D7+D9+D10+D12+D11+D13+D14</f>
        <v>2868.1</v>
      </c>
      <c r="E17" s="76">
        <f>E7+E9+E10+E12+E11+E13+E14</f>
        <v>2868.1</v>
      </c>
      <c r="F17" s="76">
        <f t="shared" ref="D17:F17" si="0">F7+F9+F10+F12</f>
        <v>0</v>
      </c>
    </row>
    <row r="18" s="60" customFormat="1" ht="22.5" spans="1:1">
      <c r="A18" s="2"/>
    </row>
  </sheetData>
  <mergeCells count="5">
    <mergeCell ref="A2:F2"/>
    <mergeCell ref="A3:B3"/>
    <mergeCell ref="E3:F3"/>
    <mergeCell ref="A4:B4"/>
    <mergeCell ref="C4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3"/>
  <sheetViews>
    <sheetView workbookViewId="0">
      <selection activeCell="E32" sqref="E32"/>
    </sheetView>
  </sheetViews>
  <sheetFormatPr defaultColWidth="9" defaultRowHeight="13.5" outlineLevelCol="5"/>
  <cols>
    <col min="1" max="1" width="19.75" style="60" customWidth="1"/>
    <col min="2" max="2" width="15.5" style="60" customWidth="1"/>
    <col min="3" max="3" width="14" style="60" customWidth="1"/>
    <col min="4" max="4" width="13.625" style="60" customWidth="1"/>
    <col min="5" max="5" width="12.375" style="60" customWidth="1"/>
    <col min="6" max="6" width="12" style="60" customWidth="1"/>
    <col min="7" max="16384" width="9" style="60"/>
  </cols>
  <sheetData>
    <row r="1" s="60" customFormat="1" ht="36.6" customHeight="1" spans="1:3">
      <c r="A1" s="61"/>
      <c r="C1" s="2" t="s">
        <v>27</v>
      </c>
    </row>
    <row r="2" s="60" customFormat="1" ht="16.9" customHeight="1" spans="1:6">
      <c r="A2" s="62" t="s">
        <v>28</v>
      </c>
      <c r="B2" s="63"/>
      <c r="C2" s="63"/>
      <c r="D2" s="63"/>
      <c r="E2" s="63"/>
      <c r="F2" s="63"/>
    </row>
    <row r="3" s="60" customFormat="1" ht="45" customHeight="1" spans="1:6">
      <c r="A3" s="9" t="s">
        <v>29</v>
      </c>
      <c r="B3" s="9"/>
      <c r="C3" s="9" t="s">
        <v>30</v>
      </c>
      <c r="D3" s="9"/>
      <c r="E3" s="9"/>
      <c r="F3" s="9" t="s">
        <v>31</v>
      </c>
    </row>
    <row r="4" s="60" customFormat="1" ht="45" customHeight="1" spans="1:6">
      <c r="A4" s="9" t="s">
        <v>32</v>
      </c>
      <c r="B4" s="9" t="s">
        <v>33</v>
      </c>
      <c r="C4" s="9" t="s">
        <v>34</v>
      </c>
      <c r="D4" s="9" t="s">
        <v>35</v>
      </c>
      <c r="E4" s="9" t="s">
        <v>36</v>
      </c>
      <c r="F4" s="9"/>
    </row>
    <row r="5" s="60" customFormat="1" ht="45" customHeight="1" spans="1:6">
      <c r="A5" s="9">
        <v>201</v>
      </c>
      <c r="B5" s="9" t="s">
        <v>37</v>
      </c>
      <c r="C5" s="9">
        <f>D5+E5</f>
        <v>2048.4</v>
      </c>
      <c r="D5" s="9">
        <v>1443.4</v>
      </c>
      <c r="E5" s="9">
        <v>605</v>
      </c>
      <c r="F5" s="9"/>
    </row>
    <row r="6" s="60" customFormat="1" ht="45" customHeight="1" spans="1:6">
      <c r="A6" s="9">
        <v>20104</v>
      </c>
      <c r="B6" s="9" t="s">
        <v>38</v>
      </c>
      <c r="C6" s="9">
        <f>D6+E6</f>
        <v>2048.4</v>
      </c>
      <c r="D6" s="9">
        <v>1443.4</v>
      </c>
      <c r="E6" s="9">
        <v>605</v>
      </c>
      <c r="F6" s="9"/>
    </row>
    <row r="7" s="60" customFormat="1" ht="45" customHeight="1" spans="1:6">
      <c r="A7" s="9">
        <v>2010401</v>
      </c>
      <c r="B7" s="9" t="s">
        <v>39</v>
      </c>
      <c r="C7" s="9">
        <f>D7+E7</f>
        <v>1443.4</v>
      </c>
      <c r="D7" s="9">
        <v>1443.4</v>
      </c>
      <c r="E7" s="9"/>
      <c r="F7" s="9"/>
    </row>
    <row r="8" s="60" customFormat="1" ht="45" customHeight="1" spans="1:6">
      <c r="A8" s="9">
        <v>2010402</v>
      </c>
      <c r="B8" s="9" t="s">
        <v>40</v>
      </c>
      <c r="C8" s="9">
        <f>D8+E8</f>
        <v>0</v>
      </c>
      <c r="D8" s="9"/>
      <c r="E8" s="9">
        <v>0</v>
      </c>
      <c r="F8" s="9"/>
    </row>
    <row r="9" s="60" customFormat="1" ht="45" customHeight="1" spans="1:6">
      <c r="A9" s="9">
        <v>2010403</v>
      </c>
      <c r="B9" s="9" t="s">
        <v>41</v>
      </c>
      <c r="C9" s="9">
        <f>D9+E9</f>
        <v>21</v>
      </c>
      <c r="D9" s="9"/>
      <c r="E9" s="9">
        <v>21</v>
      </c>
      <c r="F9" s="9"/>
    </row>
    <row r="10" s="60" customFormat="1" ht="45" customHeight="1" spans="1:6">
      <c r="A10" s="9">
        <v>2010404</v>
      </c>
      <c r="B10" s="9" t="s">
        <v>42</v>
      </c>
      <c r="C10" s="9">
        <f>D10+E10</f>
        <v>120</v>
      </c>
      <c r="D10" s="9"/>
      <c r="E10" s="9">
        <v>120</v>
      </c>
      <c r="F10" s="9"/>
    </row>
    <row r="11" s="60" customFormat="1" ht="45" customHeight="1" spans="1:6">
      <c r="A11" s="9">
        <v>2010408</v>
      </c>
      <c r="B11" s="9" t="s">
        <v>43</v>
      </c>
      <c r="C11" s="9">
        <f>D11+E11</f>
        <v>10</v>
      </c>
      <c r="D11" s="9"/>
      <c r="E11" s="9">
        <v>10</v>
      </c>
      <c r="F11" s="9"/>
    </row>
    <row r="12" s="60" customFormat="1" ht="45" customHeight="1" spans="1:6">
      <c r="A12" s="9">
        <v>2010499</v>
      </c>
      <c r="B12" s="9" t="s">
        <v>44</v>
      </c>
      <c r="C12" s="9">
        <f>D12+E12</f>
        <v>454</v>
      </c>
      <c r="D12" s="9"/>
      <c r="E12" s="9">
        <v>454</v>
      </c>
      <c r="F12" s="9"/>
    </row>
    <row r="13" s="60" customFormat="1" ht="45" customHeight="1" spans="1:6">
      <c r="A13" s="9">
        <v>208</v>
      </c>
      <c r="B13" s="9" t="s">
        <v>45</v>
      </c>
      <c r="C13" s="9">
        <f>D13+E13</f>
        <v>179.25</v>
      </c>
      <c r="D13" s="9">
        <v>179.25</v>
      </c>
      <c r="E13" s="9">
        <f>E14+E16</f>
        <v>0</v>
      </c>
      <c r="F13" s="9"/>
    </row>
    <row r="14" s="60" customFormat="1" ht="45" customHeight="1" spans="1:6">
      <c r="A14" s="9">
        <v>20805</v>
      </c>
      <c r="B14" s="9" t="s">
        <v>46</v>
      </c>
      <c r="C14" s="9">
        <f>D14+E14</f>
        <v>176.01</v>
      </c>
      <c r="D14" s="9">
        <v>176.01</v>
      </c>
      <c r="E14" s="9">
        <f>E15</f>
        <v>0</v>
      </c>
      <c r="F14" s="9"/>
    </row>
    <row r="15" s="60" customFormat="1" ht="45" customHeight="1" spans="1:6">
      <c r="A15" s="9">
        <v>2080505</v>
      </c>
      <c r="B15" s="9" t="s">
        <v>47</v>
      </c>
      <c r="C15" s="9">
        <f>D15+E15</f>
        <v>176.01</v>
      </c>
      <c r="D15" s="9">
        <v>176.01</v>
      </c>
      <c r="E15" s="9"/>
      <c r="F15" s="9"/>
    </row>
    <row r="16" s="60" customFormat="1" ht="45" customHeight="1" spans="1:6">
      <c r="A16" s="9">
        <v>20827</v>
      </c>
      <c r="B16" s="9" t="s">
        <v>48</v>
      </c>
      <c r="C16" s="9">
        <f t="shared" ref="C16:C32" si="0">D16+E16</f>
        <v>2.13</v>
      </c>
      <c r="D16" s="9">
        <v>2.13</v>
      </c>
      <c r="E16" s="9">
        <f>E17+E18</f>
        <v>0</v>
      </c>
      <c r="F16" s="9"/>
    </row>
    <row r="17" s="60" customFormat="1" ht="45" customHeight="1" spans="1:6">
      <c r="A17" s="9">
        <v>2082701</v>
      </c>
      <c r="B17" s="9" t="s">
        <v>49</v>
      </c>
      <c r="C17" s="9">
        <f t="shared" si="0"/>
        <v>1.12</v>
      </c>
      <c r="D17" s="9">
        <v>1.12</v>
      </c>
      <c r="E17" s="9"/>
      <c r="F17" s="9"/>
    </row>
    <row r="18" s="60" customFormat="1" ht="45" customHeight="1" spans="1:6">
      <c r="A18" s="9">
        <v>2082702</v>
      </c>
      <c r="B18" s="9" t="s">
        <v>50</v>
      </c>
      <c r="C18" s="9">
        <f t="shared" si="0"/>
        <v>1.01</v>
      </c>
      <c r="D18" s="9">
        <v>1.01</v>
      </c>
      <c r="E18" s="9"/>
      <c r="F18" s="9"/>
    </row>
    <row r="19" s="60" customFormat="1" ht="45" customHeight="1" spans="1:6">
      <c r="A19" s="9">
        <v>210</v>
      </c>
      <c r="B19" s="9" t="s">
        <v>51</v>
      </c>
      <c r="C19" s="9">
        <f t="shared" si="0"/>
        <v>102.67</v>
      </c>
      <c r="D19" s="9">
        <v>102.67</v>
      </c>
      <c r="E19" s="9">
        <f>E20</f>
        <v>0</v>
      </c>
      <c r="F19" s="9"/>
    </row>
    <row r="20" s="60" customFormat="1" ht="45" customHeight="1" spans="1:6">
      <c r="A20" s="9">
        <v>2101101</v>
      </c>
      <c r="B20" s="9" t="s">
        <v>52</v>
      </c>
      <c r="C20" s="9">
        <f t="shared" si="0"/>
        <v>84.71</v>
      </c>
      <c r="D20" s="9">
        <v>84.71</v>
      </c>
      <c r="E20" s="9">
        <f>E21</f>
        <v>0</v>
      </c>
      <c r="F20" s="9"/>
    </row>
    <row r="21" s="60" customFormat="1" ht="45" customHeight="1" spans="1:6">
      <c r="A21" s="9">
        <v>2101103</v>
      </c>
      <c r="B21" s="9" t="s">
        <v>53</v>
      </c>
      <c r="C21" s="9">
        <f t="shared" si="0"/>
        <v>17.96</v>
      </c>
      <c r="D21" s="9">
        <v>17.96</v>
      </c>
      <c r="E21" s="9"/>
      <c r="F21" s="9"/>
    </row>
    <row r="22" s="60" customFormat="1" ht="45" customHeight="1" spans="1:6">
      <c r="A22" s="9">
        <v>221</v>
      </c>
      <c r="B22" s="9" t="s">
        <v>54</v>
      </c>
      <c r="C22" s="9">
        <f t="shared" si="0"/>
        <v>142.33</v>
      </c>
      <c r="D22" s="9">
        <v>142.33</v>
      </c>
      <c r="E22" s="9"/>
      <c r="F22" s="9"/>
    </row>
    <row r="23" s="60" customFormat="1" ht="45" customHeight="1" spans="1:6">
      <c r="A23" s="9">
        <v>22102</v>
      </c>
      <c r="B23" s="9" t="s">
        <v>55</v>
      </c>
      <c r="C23" s="9">
        <f t="shared" si="0"/>
        <v>142.33</v>
      </c>
      <c r="D23" s="9">
        <f>D24</f>
        <v>142.33</v>
      </c>
      <c r="E23" s="9"/>
      <c r="F23" s="9"/>
    </row>
    <row r="24" s="60" customFormat="1" ht="45" customHeight="1" spans="1:6">
      <c r="A24" s="9">
        <v>2210201</v>
      </c>
      <c r="B24" s="9" t="s">
        <v>56</v>
      </c>
      <c r="C24" s="9">
        <f>D24+E24</f>
        <v>142.33</v>
      </c>
      <c r="D24" s="9">
        <v>142.33</v>
      </c>
      <c r="E24" s="9"/>
      <c r="F24" s="9"/>
    </row>
    <row r="25" s="60" customFormat="1" ht="45" customHeight="1" spans="1:6">
      <c r="A25" s="9">
        <v>222</v>
      </c>
      <c r="B25" s="9" t="s">
        <v>57</v>
      </c>
      <c r="C25" s="9">
        <f>D25+E25</f>
        <v>395.45</v>
      </c>
      <c r="D25" s="9">
        <f>D26</f>
        <v>0</v>
      </c>
      <c r="E25" s="9">
        <v>395.45</v>
      </c>
      <c r="F25" s="9"/>
    </row>
    <row r="26" s="60" customFormat="1" ht="45" customHeight="1" spans="1:6">
      <c r="A26" s="9">
        <v>22201</v>
      </c>
      <c r="B26" s="9" t="s">
        <v>58</v>
      </c>
      <c r="C26" s="9">
        <f>D26+E26</f>
        <v>395.45</v>
      </c>
      <c r="D26" s="9">
        <f>D27+D29</f>
        <v>0</v>
      </c>
      <c r="E26" s="9">
        <v>395.45</v>
      </c>
      <c r="F26" s="9"/>
    </row>
    <row r="27" s="60" customFormat="1" ht="45" customHeight="1" spans="1:6">
      <c r="A27" s="9">
        <v>2220106</v>
      </c>
      <c r="B27" s="9" t="s">
        <v>59</v>
      </c>
      <c r="C27" s="9">
        <f>D27+E27</f>
        <v>7</v>
      </c>
      <c r="D27" s="9"/>
      <c r="E27" s="9">
        <v>7</v>
      </c>
      <c r="F27" s="9"/>
    </row>
    <row r="28" s="60" customFormat="1" ht="45" customHeight="1" spans="1:6">
      <c r="A28" s="9">
        <v>2220115</v>
      </c>
      <c r="B28" s="9" t="s">
        <v>60</v>
      </c>
      <c r="C28" s="9">
        <v>5</v>
      </c>
      <c r="D28" s="9"/>
      <c r="E28" s="9">
        <v>5</v>
      </c>
      <c r="F28" s="9"/>
    </row>
    <row r="29" s="60" customFormat="1" ht="45" customHeight="1" spans="1:6">
      <c r="A29" s="9">
        <v>2220199</v>
      </c>
      <c r="B29" s="9" t="s">
        <v>61</v>
      </c>
      <c r="C29" s="9">
        <f>D29+E29</f>
        <v>383.45</v>
      </c>
      <c r="D29" s="9"/>
      <c r="E29" s="9">
        <v>383.45</v>
      </c>
      <c r="F29" s="9"/>
    </row>
    <row r="30" s="60" customFormat="1" ht="45" customHeight="1" spans="1:6">
      <c r="A30" s="9">
        <v>224</v>
      </c>
      <c r="B30" s="9" t="s">
        <v>62</v>
      </c>
      <c r="C30" s="9">
        <v>0</v>
      </c>
      <c r="D30" s="9"/>
      <c r="E30" s="9">
        <v>0</v>
      </c>
      <c r="F30" s="9"/>
    </row>
    <row r="31" s="60" customFormat="1" ht="45" customHeight="1" spans="1:6">
      <c r="A31" s="9">
        <v>2240699</v>
      </c>
      <c r="B31" s="9" t="s">
        <v>63</v>
      </c>
      <c r="C31" s="9">
        <v>0</v>
      </c>
      <c r="D31" s="9"/>
      <c r="E31" s="9">
        <v>0</v>
      </c>
      <c r="F31" s="9"/>
    </row>
    <row r="32" s="60" customFormat="1" ht="45" customHeight="1" spans="1:6">
      <c r="A32" s="9" t="s">
        <v>8</v>
      </c>
      <c r="B32" s="9" t="s">
        <v>64</v>
      </c>
      <c r="C32" s="9">
        <f>C5+C13+C19+C22+C25+C30</f>
        <v>2868.1</v>
      </c>
      <c r="D32" s="9">
        <f>D5+D13+D19+D23+D25</f>
        <v>1867.65</v>
      </c>
      <c r="E32" s="9">
        <f>E5+E13+E19+E25+E30</f>
        <v>1000.45</v>
      </c>
      <c r="F32" s="9"/>
    </row>
    <row r="33" s="60" customFormat="1" ht="14.25" spans="1:6">
      <c r="A33" s="64" t="s">
        <v>65</v>
      </c>
      <c r="B33" s="4"/>
      <c r="C33" s="4"/>
      <c r="D33" s="4"/>
      <c r="E33" s="4"/>
      <c r="F33" s="4"/>
    </row>
  </sheetData>
  <mergeCells count="5">
    <mergeCell ref="A2:F2"/>
    <mergeCell ref="A3:B3"/>
    <mergeCell ref="C3:E3"/>
    <mergeCell ref="A33:F33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topLeftCell="A30" workbookViewId="0">
      <selection activeCell="D38" sqref="D38"/>
    </sheetView>
  </sheetViews>
  <sheetFormatPr defaultColWidth="9" defaultRowHeight="13.5"/>
  <cols>
    <col min="1" max="2" width="7" style="1" customWidth="1"/>
    <col min="3" max="3" width="15.75" style="1" customWidth="1"/>
    <col min="4" max="4" width="14.25" style="1" customWidth="1"/>
    <col min="5" max="5" width="7.5" style="1" customWidth="1"/>
    <col min="6" max="6" width="7.13333333333333" style="1" customWidth="1"/>
    <col min="7" max="7" width="14.75" style="1" customWidth="1"/>
    <col min="8" max="8" width="10.25" style="1" customWidth="1"/>
    <col min="9" max="9" width="10.8833333333333" style="1" customWidth="1"/>
    <col min="10" max="10" width="7.88333333333333" style="1" customWidth="1"/>
    <col min="11" max="16384" width="9" style="1"/>
  </cols>
  <sheetData>
    <row r="1" s="1" customFormat="1" ht="42.75" customHeight="1" spans="1:10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</row>
    <row r="2" s="1" customFormat="1" ht="21.6" customHeight="1" spans="2:10">
      <c r="B2" s="29"/>
      <c r="J2" s="59"/>
    </row>
    <row r="3" s="1" customFormat="1" ht="33" customHeight="1" spans="1:10">
      <c r="A3" s="19" t="s">
        <v>67</v>
      </c>
      <c r="B3" s="19"/>
      <c r="C3" s="19"/>
      <c r="D3" s="19"/>
      <c r="E3" s="19" t="s">
        <v>68</v>
      </c>
      <c r="F3" s="19"/>
      <c r="G3" s="19"/>
      <c r="H3" s="19"/>
      <c r="I3" s="19"/>
      <c r="J3" s="19" t="s">
        <v>31</v>
      </c>
    </row>
    <row r="4" s="1" customFormat="1" ht="30.75" customHeight="1" spans="1:10">
      <c r="A4" s="19" t="s">
        <v>32</v>
      </c>
      <c r="B4" s="19"/>
      <c r="C4" s="19" t="s">
        <v>33</v>
      </c>
      <c r="D4" s="19" t="s">
        <v>8</v>
      </c>
      <c r="E4" s="19" t="s">
        <v>32</v>
      </c>
      <c r="F4" s="19"/>
      <c r="G4" s="19" t="s">
        <v>33</v>
      </c>
      <c r="H4" s="30" t="s">
        <v>69</v>
      </c>
      <c r="I4" s="19" t="s">
        <v>70</v>
      </c>
      <c r="J4" s="19"/>
    </row>
    <row r="5" s="1" customFormat="1" ht="30.75" customHeight="1" spans="1:10">
      <c r="A5" s="31" t="s">
        <v>71</v>
      </c>
      <c r="B5" s="19" t="s">
        <v>72</v>
      </c>
      <c r="C5" s="19"/>
      <c r="D5" s="19"/>
      <c r="E5" s="19" t="s">
        <v>71</v>
      </c>
      <c r="F5" s="19" t="s">
        <v>72</v>
      </c>
      <c r="G5" s="19"/>
      <c r="H5" s="32"/>
      <c r="I5" s="19"/>
      <c r="J5" s="19"/>
    </row>
    <row r="6" s="1" customFormat="1" ht="46.15" customHeight="1" spans="1:10">
      <c r="A6" s="33">
        <v>501</v>
      </c>
      <c r="B6" s="34"/>
      <c r="C6" s="9" t="s">
        <v>73</v>
      </c>
      <c r="D6" s="9">
        <f>D7+D11+D16+D17</f>
        <v>1745.76</v>
      </c>
      <c r="E6" s="35">
        <v>301</v>
      </c>
      <c r="F6" s="9"/>
      <c r="G6" s="9" t="s">
        <v>74</v>
      </c>
      <c r="H6" s="9">
        <v>1745.76</v>
      </c>
      <c r="I6" s="9"/>
      <c r="J6" s="9"/>
    </row>
    <row r="7" s="1" customFormat="1" ht="46.15" customHeight="1" spans="1:10">
      <c r="A7" s="36"/>
      <c r="B7" s="37" t="s">
        <v>75</v>
      </c>
      <c r="C7" s="38" t="s">
        <v>76</v>
      </c>
      <c r="D7" s="38">
        <f>H7+H8+H9+H10</f>
        <v>1245.99</v>
      </c>
      <c r="E7" s="38"/>
      <c r="F7" s="34" t="s">
        <v>75</v>
      </c>
      <c r="G7" s="9" t="s">
        <v>77</v>
      </c>
      <c r="H7" s="9">
        <v>287.59</v>
      </c>
      <c r="I7" s="9"/>
      <c r="J7" s="9"/>
    </row>
    <row r="8" s="1" customFormat="1" ht="46.15" customHeight="1" spans="1:10">
      <c r="A8" s="39"/>
      <c r="B8" s="40"/>
      <c r="C8" s="41"/>
      <c r="D8" s="41"/>
      <c r="E8" s="41"/>
      <c r="F8" s="34" t="s">
        <v>78</v>
      </c>
      <c r="G8" s="9" t="s">
        <v>79</v>
      </c>
      <c r="H8" s="9">
        <v>823.03</v>
      </c>
      <c r="I8" s="9"/>
      <c r="J8" s="9"/>
    </row>
    <row r="9" s="1" customFormat="1" ht="46.15" customHeight="1" spans="1:10">
      <c r="A9" s="39"/>
      <c r="B9" s="40"/>
      <c r="C9" s="41"/>
      <c r="D9" s="41"/>
      <c r="E9" s="41"/>
      <c r="F9" s="34" t="s">
        <v>80</v>
      </c>
      <c r="G9" s="9" t="s">
        <v>81</v>
      </c>
      <c r="H9" s="9">
        <v>91.45</v>
      </c>
      <c r="I9" s="9"/>
      <c r="J9" s="9"/>
    </row>
    <row r="10" s="1" customFormat="1" ht="46.15" customHeight="1" spans="1:10">
      <c r="A10" s="39"/>
      <c r="B10" s="42"/>
      <c r="C10" s="43"/>
      <c r="D10" s="43"/>
      <c r="E10" s="43"/>
      <c r="F10" s="34"/>
      <c r="G10" s="9" t="s">
        <v>82</v>
      </c>
      <c r="H10" s="9">
        <v>43.92</v>
      </c>
      <c r="I10" s="9"/>
      <c r="J10" s="9"/>
    </row>
    <row r="11" s="1" customFormat="1" ht="46.15" customHeight="1" spans="1:10">
      <c r="A11" s="44"/>
      <c r="B11" s="34" t="s">
        <v>78</v>
      </c>
      <c r="C11" s="9" t="s">
        <v>83</v>
      </c>
      <c r="D11" s="9">
        <f>H11+H12+H13+H14+H15</f>
        <v>280.81</v>
      </c>
      <c r="E11" s="9"/>
      <c r="F11" s="34" t="s">
        <v>84</v>
      </c>
      <c r="G11" s="9" t="s">
        <v>85</v>
      </c>
      <c r="H11" s="9">
        <v>176.01</v>
      </c>
      <c r="I11" s="9"/>
      <c r="J11" s="9"/>
    </row>
    <row r="12" s="1" customFormat="1" ht="46.15" customHeight="1" spans="1:10">
      <c r="A12" s="45"/>
      <c r="B12" s="34"/>
      <c r="C12" s="9"/>
      <c r="D12" s="9"/>
      <c r="E12" s="9"/>
      <c r="F12" s="34" t="s">
        <v>86</v>
      </c>
      <c r="G12" s="9" t="s">
        <v>87</v>
      </c>
      <c r="H12" s="9"/>
      <c r="I12" s="9"/>
      <c r="J12" s="9"/>
    </row>
    <row r="13" s="1" customFormat="1" ht="46.15" customHeight="1" spans="1:10">
      <c r="A13" s="45"/>
      <c r="B13" s="34"/>
      <c r="C13" s="9"/>
      <c r="D13" s="9"/>
      <c r="E13" s="9"/>
      <c r="F13" s="34" t="s">
        <v>88</v>
      </c>
      <c r="G13" s="9" t="s">
        <v>89</v>
      </c>
      <c r="H13" s="9">
        <v>84.71</v>
      </c>
      <c r="I13" s="9"/>
      <c r="J13" s="9"/>
    </row>
    <row r="14" s="1" customFormat="1" ht="46.15" customHeight="1" spans="1:10">
      <c r="A14" s="45"/>
      <c r="B14" s="34"/>
      <c r="C14" s="9"/>
      <c r="D14" s="9"/>
      <c r="E14" s="9"/>
      <c r="F14" s="46">
        <v>11</v>
      </c>
      <c r="G14" s="9" t="s">
        <v>90</v>
      </c>
      <c r="H14" s="9">
        <v>17.96</v>
      </c>
      <c r="I14" s="9"/>
      <c r="J14" s="9"/>
    </row>
    <row r="15" s="1" customFormat="1" ht="46.15" customHeight="1" spans="1:10">
      <c r="A15" s="47"/>
      <c r="B15" s="34"/>
      <c r="C15" s="9"/>
      <c r="D15" s="9"/>
      <c r="E15" s="9"/>
      <c r="F15" s="46">
        <v>12</v>
      </c>
      <c r="G15" s="9" t="s">
        <v>91</v>
      </c>
      <c r="H15" s="9">
        <v>2.13</v>
      </c>
      <c r="I15" s="9"/>
      <c r="J15" s="9"/>
    </row>
    <row r="16" s="1" customFormat="1" ht="46.15" customHeight="1" spans="1:10">
      <c r="A16" s="33"/>
      <c r="B16" s="34" t="s">
        <v>80</v>
      </c>
      <c r="C16" s="9" t="s">
        <v>92</v>
      </c>
      <c r="D16" s="9">
        <f>H16</f>
        <v>142.33</v>
      </c>
      <c r="E16" s="9"/>
      <c r="F16" s="34">
        <v>13</v>
      </c>
      <c r="G16" s="9" t="s">
        <v>92</v>
      </c>
      <c r="H16" s="9">
        <v>142.33</v>
      </c>
      <c r="I16" s="9"/>
      <c r="J16" s="9"/>
    </row>
    <row r="17" s="1" customFormat="1" ht="46.15" customHeight="1" spans="1:10">
      <c r="A17" s="33"/>
      <c r="B17" s="48"/>
      <c r="C17" s="49" t="s">
        <v>93</v>
      </c>
      <c r="D17" s="9">
        <f>H17</f>
        <v>76.63</v>
      </c>
      <c r="E17" s="20"/>
      <c r="F17" s="50" t="s">
        <v>94</v>
      </c>
      <c r="G17" s="51" t="s">
        <v>93</v>
      </c>
      <c r="H17" s="9">
        <v>76.63</v>
      </c>
      <c r="I17" s="9"/>
      <c r="J17" s="9"/>
    </row>
    <row r="18" s="1" customFormat="1" ht="46.15" customHeight="1" spans="1:10">
      <c r="A18" s="33" t="s">
        <v>95</v>
      </c>
      <c r="B18" s="48"/>
      <c r="C18" s="52" t="s">
        <v>96</v>
      </c>
      <c r="D18" s="52">
        <f>SUM(D19:D34)</f>
        <v>113.58</v>
      </c>
      <c r="E18" s="20">
        <v>302</v>
      </c>
      <c r="F18" s="50"/>
      <c r="G18" s="51" t="s">
        <v>97</v>
      </c>
      <c r="H18" s="9"/>
      <c r="I18" s="9">
        <f>SUM(I19:I34)</f>
        <v>113.58</v>
      </c>
      <c r="J18" s="9"/>
    </row>
    <row r="19" s="1" customFormat="1" ht="46.15" customHeight="1" spans="1:10">
      <c r="A19" s="33"/>
      <c r="B19" s="53" t="s">
        <v>75</v>
      </c>
      <c r="C19" s="54" t="s">
        <v>98</v>
      </c>
      <c r="D19" s="54">
        <f>I19+I20+I21+I23+I24+I25+I26+I27+I22</f>
        <v>44.36</v>
      </c>
      <c r="E19" s="20"/>
      <c r="F19" s="50" t="s">
        <v>75</v>
      </c>
      <c r="G19" s="51" t="s">
        <v>99</v>
      </c>
      <c r="H19" s="21"/>
      <c r="I19" s="9">
        <v>2.66</v>
      </c>
      <c r="J19" s="9"/>
    </row>
    <row r="20" s="1" customFormat="1" ht="46.15" customHeight="1" spans="1:10">
      <c r="A20" s="33"/>
      <c r="B20" s="55"/>
      <c r="C20" s="56"/>
      <c r="D20" s="56"/>
      <c r="E20" s="20"/>
      <c r="F20" s="50" t="s">
        <v>78</v>
      </c>
      <c r="G20" s="51" t="s">
        <v>100</v>
      </c>
      <c r="H20" s="21"/>
      <c r="I20" s="9">
        <v>0</v>
      </c>
      <c r="J20" s="9"/>
    </row>
    <row r="21" s="1" customFormat="1" ht="46.15" customHeight="1" spans="1:10">
      <c r="A21" s="33"/>
      <c r="B21" s="55"/>
      <c r="C21" s="56"/>
      <c r="D21" s="56"/>
      <c r="E21" s="20"/>
      <c r="F21" s="50" t="s">
        <v>80</v>
      </c>
      <c r="G21" s="51" t="s">
        <v>101</v>
      </c>
      <c r="H21" s="21"/>
      <c r="I21" s="9">
        <v>0</v>
      </c>
      <c r="J21" s="9"/>
    </row>
    <row r="22" s="1" customFormat="1" ht="46.15" customHeight="1" spans="1:10">
      <c r="A22" s="33"/>
      <c r="B22" s="55"/>
      <c r="C22" s="56"/>
      <c r="D22" s="56"/>
      <c r="E22" s="20"/>
      <c r="F22" s="50" t="s">
        <v>102</v>
      </c>
      <c r="G22" s="51" t="s">
        <v>103</v>
      </c>
      <c r="H22" s="21"/>
      <c r="I22" s="9">
        <v>7</v>
      </c>
      <c r="J22" s="9"/>
    </row>
    <row r="23" s="1" customFormat="1" ht="46.15" customHeight="1" spans="1:10">
      <c r="A23" s="33"/>
      <c r="B23" s="55"/>
      <c r="C23" s="56"/>
      <c r="D23" s="56"/>
      <c r="E23" s="20"/>
      <c r="F23" s="50" t="s">
        <v>104</v>
      </c>
      <c r="G23" s="51" t="s">
        <v>105</v>
      </c>
      <c r="H23" s="21"/>
      <c r="I23" s="9">
        <v>8</v>
      </c>
      <c r="J23" s="9"/>
    </row>
    <row r="24" s="1" customFormat="1" ht="46.15" customHeight="1" spans="1:10">
      <c r="A24" s="33"/>
      <c r="B24" s="55"/>
      <c r="C24" s="56"/>
      <c r="D24" s="56"/>
      <c r="E24" s="20"/>
      <c r="F24" s="50" t="s">
        <v>106</v>
      </c>
      <c r="G24" s="51" t="s">
        <v>107</v>
      </c>
      <c r="H24" s="21"/>
      <c r="I24" s="9">
        <v>0</v>
      </c>
      <c r="J24" s="9"/>
    </row>
    <row r="25" s="1" customFormat="1" ht="46.15" customHeight="1" spans="1:10">
      <c r="A25" s="33"/>
      <c r="B25" s="55"/>
      <c r="C25" s="56"/>
      <c r="D25" s="56"/>
      <c r="E25" s="20"/>
      <c r="F25" s="50" t="s">
        <v>108</v>
      </c>
      <c r="G25" s="51" t="s">
        <v>109</v>
      </c>
      <c r="H25" s="9"/>
      <c r="I25" s="9">
        <v>2</v>
      </c>
      <c r="J25" s="9"/>
    </row>
    <row r="26" s="1" customFormat="1" ht="46.15" customHeight="1" spans="1:10">
      <c r="A26" s="33"/>
      <c r="B26" s="55"/>
      <c r="C26" s="56"/>
      <c r="D26" s="56"/>
      <c r="E26" s="20"/>
      <c r="F26" s="50" t="s">
        <v>84</v>
      </c>
      <c r="G26" s="51" t="s">
        <v>110</v>
      </c>
      <c r="H26" s="9"/>
      <c r="I26" s="9">
        <v>24.33</v>
      </c>
      <c r="J26" s="9"/>
    </row>
    <row r="27" s="1" customFormat="1" ht="46.15" customHeight="1" spans="1:10">
      <c r="A27" s="33"/>
      <c r="B27" s="57"/>
      <c r="C27" s="52"/>
      <c r="D27" s="52"/>
      <c r="E27" s="20"/>
      <c r="F27" s="50" t="s">
        <v>86</v>
      </c>
      <c r="G27" s="51" t="s">
        <v>111</v>
      </c>
      <c r="H27" s="9"/>
      <c r="I27" s="9">
        <v>0.37</v>
      </c>
      <c r="J27" s="9"/>
    </row>
    <row r="28" s="1" customFormat="1" ht="46.15" customHeight="1" spans="1:10">
      <c r="A28" s="33"/>
      <c r="B28" s="48" t="s">
        <v>78</v>
      </c>
      <c r="C28" s="52" t="s">
        <v>112</v>
      </c>
      <c r="D28" s="52">
        <f>I28</f>
        <v>3</v>
      </c>
      <c r="E28" s="20"/>
      <c r="F28" s="50" t="s">
        <v>88</v>
      </c>
      <c r="G28" s="51" t="s">
        <v>112</v>
      </c>
      <c r="H28" s="9"/>
      <c r="I28" s="9">
        <v>3</v>
      </c>
      <c r="J28" s="9"/>
    </row>
    <row r="29" s="1" customFormat="1" ht="46.15" customHeight="1" spans="1:10">
      <c r="A29" s="33"/>
      <c r="B29" s="48" t="s">
        <v>80</v>
      </c>
      <c r="C29" s="52" t="s">
        <v>113</v>
      </c>
      <c r="D29" s="52">
        <f>I29</f>
        <v>30</v>
      </c>
      <c r="F29" s="50" t="s">
        <v>114</v>
      </c>
      <c r="G29" s="51" t="s">
        <v>113</v>
      </c>
      <c r="H29" s="9"/>
      <c r="I29" s="9">
        <v>30</v>
      </c>
      <c r="J29" s="9"/>
    </row>
    <row r="30" s="1" customFormat="1" ht="46.15" customHeight="1" spans="1:10">
      <c r="A30" s="33"/>
      <c r="B30" s="48" t="s">
        <v>102</v>
      </c>
      <c r="C30" s="52" t="s">
        <v>115</v>
      </c>
      <c r="D30" s="52">
        <f>I30</f>
        <v>2</v>
      </c>
      <c r="E30" s="20"/>
      <c r="F30" s="50" t="s">
        <v>116</v>
      </c>
      <c r="G30" s="51" t="s">
        <v>115</v>
      </c>
      <c r="H30" s="9"/>
      <c r="I30" s="9">
        <v>2</v>
      </c>
      <c r="J30" s="9"/>
    </row>
    <row r="31" s="1" customFormat="1" ht="46.15" customHeight="1" spans="1:10">
      <c r="A31" s="33"/>
      <c r="B31" s="48" t="s">
        <v>104</v>
      </c>
      <c r="C31" s="52" t="s">
        <v>117</v>
      </c>
      <c r="D31" s="52">
        <f>I31</f>
        <v>0.54</v>
      </c>
      <c r="E31" s="20"/>
      <c r="F31" s="50" t="s">
        <v>118</v>
      </c>
      <c r="G31" s="52" t="s">
        <v>117</v>
      </c>
      <c r="H31" s="9"/>
      <c r="I31" s="9">
        <v>0.54</v>
      </c>
      <c r="J31" s="9"/>
    </row>
    <row r="32" s="1" customFormat="1" ht="46.15" customHeight="1" spans="1:10">
      <c r="A32" s="33"/>
      <c r="B32" s="48" t="s">
        <v>106</v>
      </c>
      <c r="C32" s="52" t="s">
        <v>119</v>
      </c>
      <c r="D32" s="52">
        <f>I32</f>
        <v>4.98</v>
      </c>
      <c r="E32" s="20"/>
      <c r="F32" s="50" t="s">
        <v>120</v>
      </c>
      <c r="G32" s="58" t="s">
        <v>119</v>
      </c>
      <c r="H32" s="9"/>
      <c r="I32" s="9">
        <v>4.98</v>
      </c>
      <c r="J32" s="9"/>
    </row>
    <row r="33" s="1" customFormat="1" ht="46.15" customHeight="1" spans="1:10">
      <c r="A33" s="33"/>
      <c r="B33" s="48" t="s">
        <v>108</v>
      </c>
      <c r="C33" s="52" t="s">
        <v>121</v>
      </c>
      <c r="D33" s="52">
        <v>16</v>
      </c>
      <c r="E33" s="20"/>
      <c r="F33" s="50" t="s">
        <v>122</v>
      </c>
      <c r="G33" s="52" t="s">
        <v>121</v>
      </c>
      <c r="H33" s="9"/>
      <c r="I33" s="9">
        <v>16</v>
      </c>
      <c r="J33" s="9"/>
    </row>
    <row r="34" s="1" customFormat="1" ht="46.15" customHeight="1" spans="1:10">
      <c r="A34" s="33"/>
      <c r="B34" s="48" t="s">
        <v>94</v>
      </c>
      <c r="C34" s="52" t="s">
        <v>123</v>
      </c>
      <c r="D34" s="52">
        <f>I34</f>
        <v>12.7</v>
      </c>
      <c r="E34" s="20"/>
      <c r="F34" s="50" t="s">
        <v>94</v>
      </c>
      <c r="G34" s="51" t="s">
        <v>123</v>
      </c>
      <c r="H34" s="9"/>
      <c r="I34" s="9">
        <v>12.7</v>
      </c>
      <c r="J34" s="9"/>
    </row>
    <row r="35" s="1" customFormat="1" ht="46.15" customHeight="1" spans="1:10">
      <c r="A35" s="33" t="s">
        <v>124</v>
      </c>
      <c r="B35" s="48"/>
      <c r="C35" s="52" t="s">
        <v>125</v>
      </c>
      <c r="D35" s="52">
        <v>8.31</v>
      </c>
      <c r="E35" s="20">
        <v>303</v>
      </c>
      <c r="F35" s="50"/>
      <c r="G35" s="51" t="s">
        <v>126</v>
      </c>
      <c r="H35" s="9">
        <v>8.31</v>
      </c>
      <c r="I35" s="9"/>
      <c r="J35" s="9"/>
    </row>
    <row r="36" s="1" customFormat="1" ht="46.15" customHeight="1" spans="1:10">
      <c r="A36" s="33"/>
      <c r="B36" s="48" t="s">
        <v>75</v>
      </c>
      <c r="C36" s="52" t="s">
        <v>127</v>
      </c>
      <c r="D36" s="52">
        <v>1.11</v>
      </c>
      <c r="E36" s="20"/>
      <c r="F36" s="50" t="s">
        <v>75</v>
      </c>
      <c r="G36" s="52" t="s">
        <v>127</v>
      </c>
      <c r="H36" s="9">
        <v>1.11</v>
      </c>
      <c r="I36" s="9"/>
      <c r="J36" s="9"/>
    </row>
    <row r="37" s="1" customFormat="1" ht="46.15" customHeight="1" spans="1:10">
      <c r="A37" s="33"/>
      <c r="B37" s="48" t="s">
        <v>94</v>
      </c>
      <c r="C37" s="52" t="s">
        <v>128</v>
      </c>
      <c r="D37" s="52">
        <v>7.2</v>
      </c>
      <c r="E37" s="20"/>
      <c r="F37" s="50"/>
      <c r="G37" s="51" t="s">
        <v>128</v>
      </c>
      <c r="H37" s="9">
        <v>7.2</v>
      </c>
      <c r="I37" s="9"/>
      <c r="J37" s="9"/>
    </row>
    <row r="38" s="1" customFormat="1" ht="46.15" customHeight="1" spans="1:10">
      <c r="A38" s="21"/>
      <c r="B38" s="9" t="s">
        <v>8</v>
      </c>
      <c r="C38" s="9"/>
      <c r="D38" s="9">
        <f>D6+D18+D35</f>
        <v>1867.65</v>
      </c>
      <c r="E38" s="9"/>
      <c r="F38" s="9"/>
      <c r="G38" s="9"/>
      <c r="H38" s="9">
        <f>H6+H35</f>
        <v>1754.07</v>
      </c>
      <c r="I38" s="9">
        <f>I18</f>
        <v>113.58</v>
      </c>
      <c r="J38" s="9"/>
    </row>
  </sheetData>
  <mergeCells count="25">
    <mergeCell ref="A1:J1"/>
    <mergeCell ref="A3:D3"/>
    <mergeCell ref="E3:I3"/>
    <mergeCell ref="A4:B4"/>
    <mergeCell ref="E4:F4"/>
    <mergeCell ref="B38:C38"/>
    <mergeCell ref="A7:A10"/>
    <mergeCell ref="A11:A15"/>
    <mergeCell ref="B7:B10"/>
    <mergeCell ref="B11:B15"/>
    <mergeCell ref="B19:B27"/>
    <mergeCell ref="C4:C5"/>
    <mergeCell ref="C7:C10"/>
    <mergeCell ref="C11:C15"/>
    <mergeCell ref="C19:C27"/>
    <mergeCell ref="D4:D5"/>
    <mergeCell ref="D7:D10"/>
    <mergeCell ref="D11:D15"/>
    <mergeCell ref="D19:D27"/>
    <mergeCell ref="E7:E10"/>
    <mergeCell ref="E11:E15"/>
    <mergeCell ref="G4:G5"/>
    <mergeCell ref="H4:H5"/>
    <mergeCell ref="I4:I5"/>
    <mergeCell ref="J3:J4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"/>
  <sheetViews>
    <sheetView workbookViewId="0">
      <selection activeCell="Q7" sqref="Q7"/>
    </sheetView>
  </sheetViews>
  <sheetFormatPr defaultColWidth="9" defaultRowHeight="13.5"/>
  <cols>
    <col min="1" max="18" width="6.88333333333333" style="1" customWidth="1"/>
    <col min="19" max="16384" width="9" style="1"/>
  </cols>
  <sheetData>
    <row r="1" s="1" customFormat="1" ht="30" customHeight="1" spans="1:18">
      <c r="A1" s="10" t="s">
        <v>129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1" customFormat="1" ht="20.45" customHeight="1" spans="1:18">
      <c r="A2" s="25"/>
      <c r="G2" s="25"/>
      <c r="Q2" s="5" t="s">
        <v>3</v>
      </c>
      <c r="R2" s="5"/>
    </row>
    <row r="3" s="1" customFormat="1" ht="49.15" customHeight="1" spans="1:18">
      <c r="A3" s="26" t="s">
        <v>130</v>
      </c>
      <c r="B3" s="26"/>
      <c r="C3" s="26"/>
      <c r="D3" s="26"/>
      <c r="E3" s="26"/>
      <c r="F3" s="26"/>
      <c r="G3" s="26" t="s">
        <v>131</v>
      </c>
      <c r="H3" s="26"/>
      <c r="I3" s="26"/>
      <c r="J3" s="26"/>
      <c r="K3" s="26"/>
      <c r="L3" s="26"/>
      <c r="M3" s="26" t="s">
        <v>132</v>
      </c>
      <c r="N3" s="26"/>
      <c r="O3" s="26"/>
      <c r="P3" s="26"/>
      <c r="Q3" s="26"/>
      <c r="R3" s="26"/>
    </row>
    <row r="4" s="1" customFormat="1" ht="49.15" customHeight="1" spans="1:18">
      <c r="A4" s="8" t="s">
        <v>8</v>
      </c>
      <c r="B4" s="6" t="s">
        <v>133</v>
      </c>
      <c r="C4" s="8" t="s">
        <v>134</v>
      </c>
      <c r="D4" s="8"/>
      <c r="E4" s="8"/>
      <c r="F4" s="6" t="s">
        <v>112</v>
      </c>
      <c r="G4" s="8" t="s">
        <v>8</v>
      </c>
      <c r="H4" s="6" t="s">
        <v>133</v>
      </c>
      <c r="I4" s="8" t="s">
        <v>134</v>
      </c>
      <c r="J4" s="8"/>
      <c r="K4" s="8"/>
      <c r="L4" s="6" t="s">
        <v>112</v>
      </c>
      <c r="M4" s="8" t="s">
        <v>8</v>
      </c>
      <c r="N4" s="6" t="s">
        <v>133</v>
      </c>
      <c r="O4" s="8" t="s">
        <v>134</v>
      </c>
      <c r="P4" s="8"/>
      <c r="Q4" s="8"/>
      <c r="R4" s="6" t="s">
        <v>112</v>
      </c>
    </row>
    <row r="5" s="1" customFormat="1" ht="52.5" customHeight="1" spans="1:18">
      <c r="A5" s="8"/>
      <c r="B5" s="6"/>
      <c r="C5" s="6" t="s">
        <v>34</v>
      </c>
      <c r="D5" s="6" t="s">
        <v>135</v>
      </c>
      <c r="E5" s="6" t="s">
        <v>136</v>
      </c>
      <c r="F5" s="6"/>
      <c r="G5" s="8"/>
      <c r="H5" s="6"/>
      <c r="I5" s="6" t="s">
        <v>34</v>
      </c>
      <c r="J5" s="6" t="s">
        <v>135</v>
      </c>
      <c r="K5" s="6" t="s">
        <v>136</v>
      </c>
      <c r="L5" s="6"/>
      <c r="M5" s="8"/>
      <c r="N5" s="6"/>
      <c r="O5" s="6" t="s">
        <v>34</v>
      </c>
      <c r="P5" s="6" t="s">
        <v>135</v>
      </c>
      <c r="Q5" s="6" t="s">
        <v>136</v>
      </c>
      <c r="R5" s="6"/>
    </row>
    <row r="6" s="1" customFormat="1" ht="43.5" customHeight="1" spans="1:18">
      <c r="A6" s="7">
        <f>B6+C6+F6</f>
        <v>88.12</v>
      </c>
      <c r="B6" s="7"/>
      <c r="C6" s="7">
        <f>D6+E6</f>
        <v>69.65</v>
      </c>
      <c r="D6" s="7"/>
      <c r="E6" s="7">
        <v>69.65</v>
      </c>
      <c r="F6" s="7">
        <v>18.47</v>
      </c>
      <c r="G6" s="7">
        <f>H6+I6+L6</f>
        <v>113.86</v>
      </c>
      <c r="H6" s="7"/>
      <c r="I6" s="7">
        <f>J6+K6</f>
        <v>112.11</v>
      </c>
      <c r="J6" s="7">
        <v>37.07</v>
      </c>
      <c r="K6" s="7">
        <v>75.04</v>
      </c>
      <c r="L6" s="7">
        <v>1.75</v>
      </c>
      <c r="M6" s="7">
        <f>N6+O6+R6</f>
        <v>71</v>
      </c>
      <c r="N6" s="7"/>
      <c r="O6" s="7">
        <f>P6+Q6</f>
        <v>68</v>
      </c>
      <c r="P6" s="7"/>
      <c r="Q6" s="7">
        <v>68</v>
      </c>
      <c r="R6" s="7">
        <v>3</v>
      </c>
    </row>
    <row r="7" s="1" customFormat="1" ht="43.5" customHeight="1" spans="1: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="1" customFormat="1" ht="43.5" customHeight="1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="1" customFormat="1" ht="43.5" customHeight="1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="1" customFormat="1" ht="43.5" customHeight="1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="1" customFormat="1" ht="18.75" spans="1:12">
      <c r="A11" s="27" t="s">
        <v>137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="1" customFormat="1" ht="18.75" spans="1:12">
      <c r="A12" s="15" t="s">
        <v>138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19">
    <mergeCell ref="A1:R1"/>
    <mergeCell ref="Q2:R2"/>
    <mergeCell ref="A3:F3"/>
    <mergeCell ref="G3:L3"/>
    <mergeCell ref="M3:R3"/>
    <mergeCell ref="C4:E4"/>
    <mergeCell ref="I4:K4"/>
    <mergeCell ref="O4:Q4"/>
    <mergeCell ref="A12:F12"/>
    <mergeCell ref="G12:L12"/>
    <mergeCell ref="A4:A5"/>
    <mergeCell ref="B4:B5"/>
    <mergeCell ref="F4:F5"/>
    <mergeCell ref="G4:G5"/>
    <mergeCell ref="H4:H5"/>
    <mergeCell ref="L4:L5"/>
    <mergeCell ref="M4:M5"/>
    <mergeCell ref="N4:N5"/>
    <mergeCell ref="R4:R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workbookViewId="0">
      <selection activeCell="A5" sqref="A5"/>
    </sheetView>
  </sheetViews>
  <sheetFormatPr defaultColWidth="9" defaultRowHeight="13.5" outlineLevelCol="5"/>
  <cols>
    <col min="1" max="1" width="15.5" style="1" customWidth="1"/>
    <col min="2" max="2" width="13.5" style="1" customWidth="1"/>
    <col min="3" max="3" width="14.8833333333333" style="1" customWidth="1"/>
    <col min="4" max="4" width="14.75" style="1" customWidth="1"/>
    <col min="5" max="5" width="12.25" style="1" customWidth="1"/>
    <col min="6" max="6" width="12.3833333333333" style="1" customWidth="1"/>
    <col min="7" max="16384" width="9" style="1"/>
  </cols>
  <sheetData>
    <row r="1" s="1" customFormat="1" ht="36" customHeight="1" spans="1:6">
      <c r="A1" s="10" t="s">
        <v>139</v>
      </c>
      <c r="B1" s="10"/>
      <c r="C1" s="10"/>
      <c r="D1" s="10"/>
      <c r="E1" s="10"/>
      <c r="F1" s="10"/>
    </row>
    <row r="2" s="1" customFormat="1" ht="21" customHeight="1" spans="1:6">
      <c r="A2" s="23" t="s">
        <v>140</v>
      </c>
      <c r="E2" s="5" t="s">
        <v>3</v>
      </c>
      <c r="F2" s="5"/>
    </row>
    <row r="3" s="1" customFormat="1" ht="40.5" customHeight="1" spans="1:6">
      <c r="A3" s="24" t="s">
        <v>32</v>
      </c>
      <c r="B3" s="24" t="s">
        <v>141</v>
      </c>
      <c r="C3" s="24" t="s">
        <v>142</v>
      </c>
      <c r="D3" s="24" t="s">
        <v>143</v>
      </c>
      <c r="E3" s="24"/>
      <c r="F3" s="24"/>
    </row>
    <row r="4" s="1" customFormat="1" ht="31.5" customHeight="1" spans="1:6">
      <c r="A4" s="24"/>
      <c r="B4" s="24"/>
      <c r="C4" s="24"/>
      <c r="D4" s="24" t="s">
        <v>8</v>
      </c>
      <c r="E4" s="24" t="s">
        <v>35</v>
      </c>
      <c r="F4" s="24" t="s">
        <v>36</v>
      </c>
    </row>
    <row r="5" s="1" customFormat="1" ht="27.6" customHeight="1" spans="1:6">
      <c r="A5" s="7" t="s">
        <v>144</v>
      </c>
      <c r="B5" s="7"/>
      <c r="C5" s="7"/>
      <c r="D5" s="7"/>
      <c r="E5" s="7"/>
      <c r="F5" s="7"/>
    </row>
    <row r="6" s="1" customFormat="1" ht="27.6" customHeight="1" spans="1:6">
      <c r="A6" s="7"/>
      <c r="B6" s="7"/>
      <c r="C6" s="7"/>
      <c r="D6" s="7"/>
      <c r="E6" s="7"/>
      <c r="F6" s="7"/>
    </row>
    <row r="7" s="1" customFormat="1" ht="27.6" customHeight="1" spans="1:6">
      <c r="A7" s="7"/>
      <c r="B7" s="7"/>
      <c r="C7" s="7"/>
      <c r="D7" s="7"/>
      <c r="E7" s="7"/>
      <c r="F7" s="7"/>
    </row>
    <row r="8" s="1" customFormat="1" ht="27.6" customHeight="1" spans="1:6">
      <c r="A8" s="7"/>
      <c r="B8" s="7"/>
      <c r="C8" s="7"/>
      <c r="D8" s="7"/>
      <c r="E8" s="7"/>
      <c r="F8" s="7"/>
    </row>
    <row r="9" s="1" customFormat="1" ht="27.6" customHeight="1" spans="1:6">
      <c r="A9" s="7"/>
      <c r="B9" s="7"/>
      <c r="C9" s="7"/>
      <c r="D9" s="7"/>
      <c r="E9" s="7"/>
      <c r="F9" s="7"/>
    </row>
    <row r="10" s="1" customFormat="1" ht="27.6" customHeight="1" spans="1:6">
      <c r="A10" s="7"/>
      <c r="B10" s="7"/>
      <c r="C10" s="7"/>
      <c r="D10" s="7"/>
      <c r="E10" s="7"/>
      <c r="F10" s="7"/>
    </row>
    <row r="11" s="1" customFormat="1" ht="27.6" customHeight="1" spans="1:6">
      <c r="A11" s="7"/>
      <c r="B11" s="7"/>
      <c r="C11" s="7"/>
      <c r="D11" s="7"/>
      <c r="E11" s="7"/>
      <c r="F11" s="7"/>
    </row>
    <row r="12" s="1" customFormat="1" ht="27.6" customHeight="1" spans="1:6">
      <c r="A12" s="7"/>
      <c r="B12" s="7"/>
      <c r="C12" s="7"/>
      <c r="D12" s="7"/>
      <c r="E12" s="7"/>
      <c r="F12" s="7"/>
    </row>
    <row r="13" s="1" customFormat="1" ht="27.6" customHeight="1" spans="1:6">
      <c r="A13" s="7"/>
      <c r="B13" s="7"/>
      <c r="C13" s="7"/>
      <c r="D13" s="7"/>
      <c r="E13" s="7"/>
      <c r="F13" s="7"/>
    </row>
    <row r="14" s="1" customFormat="1" ht="27.6" customHeight="1" spans="1:6">
      <c r="A14" s="7"/>
      <c r="B14" s="7"/>
      <c r="C14" s="7"/>
      <c r="D14" s="7"/>
      <c r="E14" s="7"/>
      <c r="F14" s="7"/>
    </row>
    <row r="15" s="1" customFormat="1" ht="27.6" customHeight="1" spans="1:6">
      <c r="A15" s="7"/>
      <c r="B15" s="7"/>
      <c r="C15" s="7"/>
      <c r="D15" s="7"/>
      <c r="E15" s="7"/>
      <c r="F15" s="7"/>
    </row>
    <row r="16" s="1" customFormat="1" ht="27.6" customHeight="1" spans="1:6">
      <c r="A16" s="7"/>
      <c r="B16" s="7"/>
      <c r="C16" s="7"/>
      <c r="D16" s="7"/>
      <c r="E16" s="7"/>
      <c r="F16" s="7"/>
    </row>
    <row r="17" s="1" customFormat="1" ht="27.6" customHeight="1" spans="1:6">
      <c r="A17" s="7"/>
      <c r="B17" s="7"/>
      <c r="C17" s="7"/>
      <c r="D17" s="7"/>
      <c r="E17" s="7"/>
      <c r="F17" s="7"/>
    </row>
    <row r="18" s="1" customFormat="1" ht="27.6" customHeight="1" spans="1:6">
      <c r="A18" s="7"/>
      <c r="B18" s="7"/>
      <c r="C18" s="7"/>
      <c r="D18" s="7"/>
      <c r="E18" s="7"/>
      <c r="F18" s="7"/>
    </row>
    <row r="19" s="1" customFormat="1" ht="27.6" customHeight="1" spans="1:6">
      <c r="A19" s="7"/>
      <c r="B19" s="7"/>
      <c r="C19" s="7"/>
      <c r="D19" s="7"/>
      <c r="E19" s="7"/>
      <c r="F19" s="7"/>
    </row>
    <row r="20" s="1" customFormat="1" ht="27.6" customHeight="1" spans="1:6">
      <c r="A20" s="8" t="s">
        <v>8</v>
      </c>
      <c r="B20" s="8"/>
      <c r="C20" s="7"/>
      <c r="D20" s="7"/>
      <c r="E20" s="7"/>
      <c r="F20" s="7"/>
    </row>
    <row r="21" s="1" customFormat="1" ht="18.75" spans="1:6">
      <c r="A21" s="15" t="s">
        <v>137</v>
      </c>
      <c r="B21" s="15"/>
      <c r="C21" s="15"/>
      <c r="D21" s="15"/>
      <c r="E21" s="15"/>
      <c r="F21" s="15"/>
    </row>
    <row r="22" s="1" customFormat="1" ht="18.75" spans="1:6">
      <c r="A22" s="15" t="s">
        <v>145</v>
      </c>
      <c r="B22" s="15"/>
      <c r="C22" s="15"/>
      <c r="D22" s="15"/>
      <c r="E22" s="15"/>
      <c r="F22" s="15"/>
    </row>
  </sheetData>
  <mergeCells count="9">
    <mergeCell ref="A1:F1"/>
    <mergeCell ref="E2:F2"/>
    <mergeCell ref="D3:F3"/>
    <mergeCell ref="A20:B20"/>
    <mergeCell ref="A21:F21"/>
    <mergeCell ref="A22:F22"/>
    <mergeCell ref="A3:A4"/>
    <mergeCell ref="B3:B4"/>
    <mergeCell ref="C3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"/>
  <sheetViews>
    <sheetView workbookViewId="0">
      <selection activeCell="D15" sqref="D15"/>
    </sheetView>
  </sheetViews>
  <sheetFormatPr defaultColWidth="9" defaultRowHeight="13.5" outlineLevelCol="3"/>
  <cols>
    <col min="1" max="1" width="28" style="1" customWidth="1"/>
    <col min="2" max="2" width="27" style="1" customWidth="1"/>
    <col min="3" max="3" width="27.75" style="1" customWidth="1"/>
    <col min="4" max="4" width="27.5" style="1" customWidth="1"/>
    <col min="5" max="16384" width="9" style="1"/>
  </cols>
  <sheetData>
    <row r="1" s="1" customFormat="1" ht="33.75" customHeight="1" spans="1:4">
      <c r="A1" s="10" t="s">
        <v>146</v>
      </c>
      <c r="B1" s="10"/>
      <c r="C1" s="10"/>
      <c r="D1" s="10"/>
    </row>
    <row r="2" s="1" customFormat="1" ht="21.6" customHeight="1" spans="1:4">
      <c r="A2" s="17"/>
      <c r="D2" s="18" t="s">
        <v>3</v>
      </c>
    </row>
    <row r="3" s="1" customFormat="1" ht="28.15" customHeight="1" spans="1:4">
      <c r="A3" s="19" t="s">
        <v>4</v>
      </c>
      <c r="B3" s="19"/>
      <c r="C3" s="19" t="s">
        <v>5</v>
      </c>
      <c r="D3" s="19"/>
    </row>
    <row r="4" s="1" customFormat="1" ht="28.15" customHeight="1" spans="1:4">
      <c r="A4" s="9" t="s">
        <v>6</v>
      </c>
      <c r="B4" s="9" t="s">
        <v>7</v>
      </c>
      <c r="C4" s="9" t="s">
        <v>6</v>
      </c>
      <c r="D4" s="9" t="s">
        <v>7</v>
      </c>
    </row>
    <row r="5" s="1" customFormat="1" ht="28.15" customHeight="1" spans="1:4">
      <c r="A5" s="20" t="s">
        <v>147</v>
      </c>
      <c r="B5" s="9">
        <v>2868.1</v>
      </c>
      <c r="C5" s="20" t="s">
        <v>148</v>
      </c>
      <c r="D5" s="9">
        <v>2048.4</v>
      </c>
    </row>
    <row r="6" s="1" customFormat="1" ht="28.15" customHeight="1" spans="1:4">
      <c r="A6" s="20" t="s">
        <v>149</v>
      </c>
      <c r="B6" s="9"/>
      <c r="C6" s="20" t="s">
        <v>150</v>
      </c>
      <c r="D6" s="9"/>
    </row>
    <row r="7" s="1" customFormat="1" ht="28.15" customHeight="1" spans="1:4">
      <c r="A7" s="20" t="s">
        <v>151</v>
      </c>
      <c r="B7" s="9"/>
      <c r="C7" s="20" t="s">
        <v>152</v>
      </c>
      <c r="D7" s="9"/>
    </row>
    <row r="8" s="1" customFormat="1" ht="28.15" customHeight="1" spans="1:4">
      <c r="A8" s="20" t="s">
        <v>153</v>
      </c>
      <c r="B8" s="9"/>
      <c r="C8" s="20" t="s">
        <v>64</v>
      </c>
      <c r="D8" s="21"/>
    </row>
    <row r="9" s="1" customFormat="1" ht="28.15" customHeight="1" spans="1:4">
      <c r="A9" s="20" t="s">
        <v>154</v>
      </c>
      <c r="B9" s="9"/>
      <c r="C9" s="22" t="s">
        <v>155</v>
      </c>
      <c r="D9" s="9">
        <v>179.25</v>
      </c>
    </row>
    <row r="10" s="1" customFormat="1" ht="28.15" customHeight="1" spans="1:4">
      <c r="A10" s="9"/>
      <c r="B10" s="9"/>
      <c r="C10" s="22" t="s">
        <v>156</v>
      </c>
      <c r="D10" s="9">
        <v>102.67</v>
      </c>
    </row>
    <row r="11" s="1" customFormat="1" ht="28.15" customHeight="1" spans="1:4">
      <c r="A11" s="9"/>
      <c r="B11" s="9"/>
      <c r="C11" s="20" t="s">
        <v>157</v>
      </c>
      <c r="D11" s="9">
        <v>0</v>
      </c>
    </row>
    <row r="12" s="1" customFormat="1" ht="28.15" customHeight="1" spans="1:4">
      <c r="A12" s="9"/>
      <c r="B12" s="9"/>
      <c r="C12" s="22" t="s">
        <v>158</v>
      </c>
      <c r="D12" s="9">
        <v>142.33</v>
      </c>
    </row>
    <row r="13" s="1" customFormat="1" ht="28.15" customHeight="1" spans="1:4">
      <c r="A13" s="9"/>
      <c r="B13" s="9"/>
      <c r="C13" s="22" t="s">
        <v>159</v>
      </c>
      <c r="D13" s="9">
        <v>395.45</v>
      </c>
    </row>
    <row r="14" s="1" customFormat="1" ht="28.15" customHeight="1" spans="1:4">
      <c r="A14" s="9"/>
      <c r="B14" s="9"/>
      <c r="C14" s="20" t="s">
        <v>160</v>
      </c>
      <c r="D14" s="9">
        <v>0</v>
      </c>
    </row>
    <row r="15" s="1" customFormat="1" ht="28.15" customHeight="1" spans="1:4">
      <c r="A15" s="9" t="s">
        <v>161</v>
      </c>
      <c r="B15" s="9"/>
      <c r="C15" s="9" t="s">
        <v>162</v>
      </c>
      <c r="D15" s="9"/>
    </row>
    <row r="16" s="1" customFormat="1" ht="28.15" customHeight="1" spans="1:4">
      <c r="A16" s="20" t="s">
        <v>163</v>
      </c>
      <c r="B16" s="9"/>
      <c r="C16" s="9"/>
      <c r="D16" s="9"/>
    </row>
    <row r="17" s="1" customFormat="1" ht="28.15" customHeight="1" spans="1:4">
      <c r="A17" s="20" t="s">
        <v>164</v>
      </c>
      <c r="B17" s="20"/>
      <c r="C17" s="20" t="s">
        <v>165</v>
      </c>
      <c r="D17" s="9"/>
    </row>
    <row r="18" s="1" customFormat="1" ht="28.15" customHeight="1" spans="1:4">
      <c r="A18" s="9"/>
      <c r="B18" s="9"/>
      <c r="C18" s="9"/>
      <c r="D18" s="9"/>
    </row>
    <row r="19" s="1" customFormat="1" ht="28.15" customHeight="1" spans="1:4">
      <c r="A19" s="9" t="s">
        <v>25</v>
      </c>
      <c r="B19" s="9">
        <v>2868.1</v>
      </c>
      <c r="C19" s="9" t="s">
        <v>26</v>
      </c>
      <c r="D19" s="9">
        <f>SUM(D5:D18)</f>
        <v>2868.1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8"/>
  <sheetViews>
    <sheetView topLeftCell="A21" workbookViewId="0">
      <selection activeCell="C36" sqref="C36"/>
    </sheetView>
  </sheetViews>
  <sheetFormatPr defaultColWidth="9" defaultRowHeight="27.75" customHeight="1"/>
  <cols>
    <col min="1" max="1" width="9" style="1"/>
    <col min="2" max="2" width="16.6333333333333" style="1" customWidth="1"/>
    <col min="3" max="3" width="12.6333333333333" style="1" customWidth="1"/>
    <col min="4" max="4" width="9" style="1"/>
    <col min="5" max="5" width="10.6333333333333" style="1" customWidth="1"/>
    <col min="6" max="6" width="12.25" style="1" customWidth="1"/>
    <col min="7" max="9" width="9" style="1"/>
    <col min="10" max="10" width="9.88333333333333" style="1" customWidth="1"/>
    <col min="11" max="11" width="9.75" style="1" customWidth="1"/>
    <col min="12" max="12" width="11.3833333333333" style="1" customWidth="1"/>
    <col min="13" max="16384" width="9" style="1"/>
  </cols>
  <sheetData>
    <row r="1" s="1" customFormat="1" ht="44.25" customHeight="1" spans="1:12">
      <c r="A1" s="10" t="s">
        <v>166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customHeight="1" spans="1:12">
      <c r="A2" s="11" t="s">
        <v>167</v>
      </c>
      <c r="K2" s="16" t="s">
        <v>3</v>
      </c>
      <c r="L2" s="16"/>
    </row>
    <row r="3" s="1" customFormat="1" ht="41.45" customHeight="1" spans="1:12">
      <c r="A3" s="6" t="s">
        <v>168</v>
      </c>
      <c r="B3" s="6"/>
      <c r="C3" s="6" t="s">
        <v>8</v>
      </c>
      <c r="D3" s="6" t="s">
        <v>164</v>
      </c>
      <c r="E3" s="6" t="s">
        <v>169</v>
      </c>
      <c r="F3" s="6" t="s">
        <v>170</v>
      </c>
      <c r="G3" s="6" t="s">
        <v>171</v>
      </c>
      <c r="H3" s="6" t="s">
        <v>172</v>
      </c>
      <c r="I3" s="6" t="s">
        <v>173</v>
      </c>
      <c r="J3" s="6" t="s">
        <v>174</v>
      </c>
      <c r="K3" s="6" t="s">
        <v>175</v>
      </c>
      <c r="L3" s="6" t="s">
        <v>163</v>
      </c>
    </row>
    <row r="4" s="1" customFormat="1" customHeight="1" spans="1:12">
      <c r="A4" s="7" t="s">
        <v>32</v>
      </c>
      <c r="B4" s="8" t="s">
        <v>33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customHeight="1" spans="1:12">
      <c r="A5" s="9">
        <v>201</v>
      </c>
      <c r="B5" s="9" t="s">
        <v>37</v>
      </c>
      <c r="C5" s="8">
        <f t="shared" ref="C5:C10" si="0">E5</f>
        <v>2038.4</v>
      </c>
      <c r="D5" s="8"/>
      <c r="E5" s="8">
        <f>E6</f>
        <v>2038.4</v>
      </c>
      <c r="F5" s="8"/>
      <c r="G5" s="8"/>
      <c r="H5" s="8"/>
      <c r="I5" s="8"/>
      <c r="J5" s="8"/>
      <c r="K5" s="8"/>
      <c r="L5" s="8"/>
    </row>
    <row r="6" s="1" customFormat="1" customHeight="1" spans="1:12">
      <c r="A6" s="9">
        <v>20104</v>
      </c>
      <c r="B6" s="9" t="s">
        <v>38</v>
      </c>
      <c r="C6" s="8">
        <f t="shared" si="0"/>
        <v>2038.4</v>
      </c>
      <c r="D6" s="8"/>
      <c r="E6" s="8">
        <f>E7+E9+E10+E11+E8</f>
        <v>2038.4</v>
      </c>
      <c r="F6" s="8"/>
      <c r="G6" s="8"/>
      <c r="H6" s="8"/>
      <c r="I6" s="8"/>
      <c r="J6" s="8"/>
      <c r="K6" s="8"/>
      <c r="L6" s="8"/>
    </row>
    <row r="7" s="1" customFormat="1" customHeight="1" spans="1:12">
      <c r="A7" s="9">
        <v>2010401</v>
      </c>
      <c r="B7" s="9" t="s">
        <v>39</v>
      </c>
      <c r="C7" s="8">
        <f t="shared" si="0"/>
        <v>1443.4</v>
      </c>
      <c r="D7" s="8"/>
      <c r="E7" s="8">
        <v>1443.4</v>
      </c>
      <c r="F7" s="8"/>
      <c r="G7" s="8"/>
      <c r="H7" s="8"/>
      <c r="I7" s="8"/>
      <c r="J7" s="8"/>
      <c r="K7" s="8"/>
      <c r="L7" s="8"/>
    </row>
    <row r="8" s="1" customFormat="1" customHeight="1" spans="1:12">
      <c r="A8" s="9">
        <v>2010402</v>
      </c>
      <c r="B8" s="9" t="s">
        <v>176</v>
      </c>
      <c r="C8" s="8">
        <f t="shared" si="0"/>
        <v>0</v>
      </c>
      <c r="D8" s="8"/>
      <c r="E8" s="8">
        <v>0</v>
      </c>
      <c r="F8" s="8"/>
      <c r="G8" s="8"/>
      <c r="H8" s="8"/>
      <c r="I8" s="8"/>
      <c r="J8" s="8"/>
      <c r="K8" s="8"/>
      <c r="L8" s="8"/>
    </row>
    <row r="9" s="1" customFormat="1" customHeight="1" spans="1:12">
      <c r="A9" s="9">
        <v>2010403</v>
      </c>
      <c r="B9" s="9" t="s">
        <v>41</v>
      </c>
      <c r="C9" s="8">
        <f t="shared" si="0"/>
        <v>21</v>
      </c>
      <c r="D9" s="8"/>
      <c r="E9" s="8">
        <v>21</v>
      </c>
      <c r="F9" s="8"/>
      <c r="G9" s="8"/>
      <c r="H9" s="8"/>
      <c r="I9" s="8"/>
      <c r="J9" s="8"/>
      <c r="K9" s="8"/>
      <c r="L9" s="8"/>
    </row>
    <row r="10" s="1" customFormat="1" customHeight="1" spans="1:12">
      <c r="A10" s="9">
        <v>2010404</v>
      </c>
      <c r="B10" s="9" t="s">
        <v>42</v>
      </c>
      <c r="C10" s="8">
        <f t="shared" si="0"/>
        <v>120</v>
      </c>
      <c r="D10" s="8"/>
      <c r="E10" s="8">
        <v>120</v>
      </c>
      <c r="F10" s="8"/>
      <c r="G10" s="8"/>
      <c r="H10" s="8"/>
      <c r="I10" s="8"/>
      <c r="J10" s="8"/>
      <c r="K10" s="8"/>
      <c r="L10" s="8"/>
    </row>
    <row r="11" s="1" customFormat="1" customHeight="1" spans="1:12">
      <c r="A11" s="9">
        <v>2010499</v>
      </c>
      <c r="B11" s="9" t="s">
        <v>44</v>
      </c>
      <c r="C11" s="8">
        <f t="shared" ref="C11:C28" si="1">E11</f>
        <v>454</v>
      </c>
      <c r="D11" s="8"/>
      <c r="E11" s="8">
        <v>454</v>
      </c>
      <c r="F11" s="8"/>
      <c r="G11" s="8"/>
      <c r="H11" s="8"/>
      <c r="I11" s="8"/>
      <c r="J11" s="8"/>
      <c r="K11" s="8"/>
      <c r="L11" s="8"/>
    </row>
    <row r="12" s="1" customFormat="1" customHeight="1" spans="1:12">
      <c r="A12" s="9">
        <v>208</v>
      </c>
      <c r="B12" s="9" t="s">
        <v>45</v>
      </c>
      <c r="C12" s="8">
        <f t="shared" si="1"/>
        <v>179.25</v>
      </c>
      <c r="D12" s="8"/>
      <c r="E12" s="8">
        <v>179.25</v>
      </c>
      <c r="F12" s="8"/>
      <c r="G12" s="8"/>
      <c r="H12" s="8"/>
      <c r="I12" s="8"/>
      <c r="J12" s="8"/>
      <c r="K12" s="8"/>
      <c r="L12" s="8"/>
    </row>
    <row r="13" s="1" customFormat="1" customHeight="1" spans="1:12">
      <c r="A13" s="9">
        <v>20805</v>
      </c>
      <c r="B13" s="9" t="s">
        <v>177</v>
      </c>
      <c r="C13" s="8">
        <f t="shared" si="1"/>
        <v>176.01</v>
      </c>
      <c r="D13" s="8"/>
      <c r="E13" s="8">
        <v>176.01</v>
      </c>
      <c r="F13" s="8"/>
      <c r="G13" s="8"/>
      <c r="H13" s="8"/>
      <c r="I13" s="8"/>
      <c r="J13" s="8"/>
      <c r="K13" s="8"/>
      <c r="L13" s="8"/>
    </row>
    <row r="14" s="1" customFormat="1" customHeight="1" spans="1:12">
      <c r="A14" s="9">
        <v>2080505</v>
      </c>
      <c r="B14" s="9" t="s">
        <v>85</v>
      </c>
      <c r="C14" s="8">
        <f t="shared" si="1"/>
        <v>176.01</v>
      </c>
      <c r="D14" s="12"/>
      <c r="E14" s="8">
        <v>176.01</v>
      </c>
      <c r="F14" s="12"/>
      <c r="G14" s="13"/>
      <c r="H14" s="13"/>
      <c r="I14" s="13"/>
      <c r="J14" s="13"/>
      <c r="K14" s="13"/>
      <c r="L14" s="13"/>
    </row>
    <row r="15" s="1" customFormat="1" customHeight="1" spans="1:12">
      <c r="A15" s="9">
        <v>20827</v>
      </c>
      <c r="B15" s="9" t="s">
        <v>48</v>
      </c>
      <c r="C15" s="8">
        <f t="shared" si="1"/>
        <v>2.13</v>
      </c>
      <c r="D15" s="12"/>
      <c r="E15" s="8">
        <v>2.13</v>
      </c>
      <c r="F15" s="12"/>
      <c r="G15" s="13"/>
      <c r="H15" s="13"/>
      <c r="I15" s="13"/>
      <c r="J15" s="13"/>
      <c r="K15" s="13"/>
      <c r="L15" s="13"/>
    </row>
    <row r="16" s="1" customFormat="1" customHeight="1" spans="1:12">
      <c r="A16" s="9">
        <v>2082701</v>
      </c>
      <c r="B16" s="9" t="s">
        <v>49</v>
      </c>
      <c r="C16" s="8">
        <f t="shared" si="1"/>
        <v>1.12</v>
      </c>
      <c r="D16" s="13"/>
      <c r="E16" s="8">
        <v>1.12</v>
      </c>
      <c r="F16" s="13"/>
      <c r="G16" s="13"/>
      <c r="H16" s="13"/>
      <c r="I16" s="13"/>
      <c r="J16" s="13"/>
      <c r="K16" s="13"/>
      <c r="L16" s="13"/>
    </row>
    <row r="17" s="1" customFormat="1" customHeight="1" spans="1:12">
      <c r="A17" s="9">
        <v>2082702</v>
      </c>
      <c r="B17" s="9" t="s">
        <v>50</v>
      </c>
      <c r="C17" s="8">
        <f t="shared" si="1"/>
        <v>1.01</v>
      </c>
      <c r="D17" s="13"/>
      <c r="E17" s="8">
        <v>1.01</v>
      </c>
      <c r="F17" s="13"/>
      <c r="G17" s="13"/>
      <c r="H17" s="13"/>
      <c r="I17" s="13"/>
      <c r="J17" s="13"/>
      <c r="K17" s="13"/>
      <c r="L17" s="13"/>
    </row>
    <row r="18" s="1" customFormat="1" customHeight="1" spans="1:12">
      <c r="A18" s="9">
        <v>2082703</v>
      </c>
      <c r="B18" s="9" t="s">
        <v>178</v>
      </c>
      <c r="C18" s="8">
        <f t="shared" si="1"/>
        <v>0</v>
      </c>
      <c r="D18" s="13"/>
      <c r="E18" s="8">
        <v>0</v>
      </c>
      <c r="F18" s="13"/>
      <c r="G18" s="13"/>
      <c r="H18" s="13"/>
      <c r="I18" s="13"/>
      <c r="J18" s="13"/>
      <c r="K18" s="13"/>
      <c r="L18" s="13"/>
    </row>
    <row r="19" s="1" customFormat="1" customHeight="1" spans="1:12">
      <c r="A19" s="9">
        <v>210</v>
      </c>
      <c r="B19" s="9" t="s">
        <v>51</v>
      </c>
      <c r="C19" s="8">
        <f t="shared" si="1"/>
        <v>102.67</v>
      </c>
      <c r="D19" s="13"/>
      <c r="E19" s="8">
        <v>102.67</v>
      </c>
      <c r="F19" s="13"/>
      <c r="G19" s="13"/>
      <c r="H19" s="13"/>
      <c r="I19" s="13"/>
      <c r="J19" s="13"/>
      <c r="K19" s="13"/>
      <c r="L19" s="13"/>
    </row>
    <row r="20" s="1" customFormat="1" customHeight="1" spans="1:12">
      <c r="A20" s="9">
        <v>2101101</v>
      </c>
      <c r="B20" s="9" t="s">
        <v>179</v>
      </c>
      <c r="C20" s="8">
        <f t="shared" si="1"/>
        <v>84.71</v>
      </c>
      <c r="D20" s="13"/>
      <c r="E20" s="8">
        <v>84.71</v>
      </c>
      <c r="F20" s="13"/>
      <c r="G20" s="13"/>
      <c r="H20" s="13"/>
      <c r="I20" s="13"/>
      <c r="J20" s="13"/>
      <c r="K20" s="13"/>
      <c r="L20" s="13"/>
    </row>
    <row r="21" s="1" customFormat="1" customHeight="1" spans="1:12">
      <c r="A21" s="9">
        <v>2101103</v>
      </c>
      <c r="B21" s="9" t="s">
        <v>53</v>
      </c>
      <c r="C21" s="8">
        <f t="shared" si="1"/>
        <v>17.96</v>
      </c>
      <c r="D21" s="13"/>
      <c r="E21" s="8">
        <v>17.96</v>
      </c>
      <c r="F21" s="13"/>
      <c r="G21" s="13"/>
      <c r="H21" s="13"/>
      <c r="I21" s="13"/>
      <c r="J21" s="13"/>
      <c r="K21" s="13"/>
      <c r="L21" s="13"/>
    </row>
    <row r="22" s="1" customFormat="1" customHeight="1" spans="1:12">
      <c r="A22" s="9">
        <v>221</v>
      </c>
      <c r="B22" s="9" t="s">
        <v>54</v>
      </c>
      <c r="C22" s="8">
        <f t="shared" si="1"/>
        <v>142.33</v>
      </c>
      <c r="D22" s="13"/>
      <c r="E22" s="8">
        <v>142.33</v>
      </c>
      <c r="F22" s="13"/>
      <c r="G22" s="13"/>
      <c r="H22" s="13"/>
      <c r="I22" s="13"/>
      <c r="J22" s="13"/>
      <c r="K22" s="13"/>
      <c r="L22" s="13"/>
    </row>
    <row r="23" s="1" customFormat="1" customHeight="1" spans="1:12">
      <c r="A23" s="9">
        <v>22102</v>
      </c>
      <c r="B23" s="9" t="s">
        <v>55</v>
      </c>
      <c r="C23" s="8">
        <f t="shared" si="1"/>
        <v>142.33</v>
      </c>
      <c r="D23" s="13"/>
      <c r="E23" s="8">
        <v>142.33</v>
      </c>
      <c r="F23" s="13"/>
      <c r="G23" s="13"/>
      <c r="H23" s="13"/>
      <c r="I23" s="13"/>
      <c r="J23" s="13"/>
      <c r="K23" s="13"/>
      <c r="L23" s="13"/>
    </row>
    <row r="24" s="1" customFormat="1" customHeight="1" spans="1:12">
      <c r="A24" s="9">
        <v>2210201</v>
      </c>
      <c r="B24" s="9" t="s">
        <v>56</v>
      </c>
      <c r="C24" s="8">
        <f t="shared" si="1"/>
        <v>142.33</v>
      </c>
      <c r="D24" s="13"/>
      <c r="E24" s="8">
        <v>142.33</v>
      </c>
      <c r="F24" s="13"/>
      <c r="G24" s="13"/>
      <c r="H24" s="13"/>
      <c r="I24" s="13"/>
      <c r="J24" s="13"/>
      <c r="K24" s="13"/>
      <c r="L24" s="13"/>
    </row>
    <row r="25" s="1" customFormat="1" customHeight="1" spans="1:12">
      <c r="A25" s="9">
        <v>222</v>
      </c>
      <c r="B25" s="9" t="s">
        <v>57</v>
      </c>
      <c r="C25" s="8">
        <f t="shared" si="1"/>
        <v>395.45</v>
      </c>
      <c r="D25" s="13"/>
      <c r="E25" s="8">
        <v>395.45</v>
      </c>
      <c r="F25" s="13"/>
      <c r="G25" s="13"/>
      <c r="H25" s="13"/>
      <c r="I25" s="13"/>
      <c r="J25" s="13"/>
      <c r="K25" s="13"/>
      <c r="L25" s="13"/>
    </row>
    <row r="26" s="1" customFormat="1" customHeight="1" spans="1:12">
      <c r="A26" s="9">
        <v>22201</v>
      </c>
      <c r="B26" s="9" t="s">
        <v>58</v>
      </c>
      <c r="C26" s="8">
        <f t="shared" si="1"/>
        <v>395.45</v>
      </c>
      <c r="D26" s="13"/>
      <c r="E26" s="8">
        <v>395.45</v>
      </c>
      <c r="F26" s="13"/>
      <c r="G26" s="13"/>
      <c r="H26" s="13"/>
      <c r="I26" s="13"/>
      <c r="J26" s="13"/>
      <c r="K26" s="13"/>
      <c r="L26" s="13"/>
    </row>
    <row r="27" s="1" customFormat="1" customHeight="1" spans="1:12">
      <c r="A27" s="9">
        <v>2220106</v>
      </c>
      <c r="B27" s="9" t="s">
        <v>59</v>
      </c>
      <c r="C27" s="8">
        <f t="shared" si="1"/>
        <v>7</v>
      </c>
      <c r="D27" s="13"/>
      <c r="E27" s="8">
        <v>7</v>
      </c>
      <c r="F27" s="13"/>
      <c r="G27" s="13"/>
      <c r="H27" s="13"/>
      <c r="I27" s="13"/>
      <c r="J27" s="13"/>
      <c r="K27" s="13"/>
      <c r="L27" s="13"/>
    </row>
    <row r="28" s="1" customFormat="1" customHeight="1" spans="1:12">
      <c r="A28" s="9">
        <v>2220115</v>
      </c>
      <c r="B28" s="9" t="s">
        <v>60</v>
      </c>
      <c r="C28" s="8">
        <v>5</v>
      </c>
      <c r="D28" s="13"/>
      <c r="E28" s="8">
        <v>5</v>
      </c>
      <c r="F28" s="13"/>
      <c r="G28" s="13"/>
      <c r="H28" s="13"/>
      <c r="I28" s="13"/>
      <c r="J28" s="13"/>
      <c r="K28" s="13"/>
      <c r="L28" s="13"/>
    </row>
    <row r="29" s="1" customFormat="1" customHeight="1" spans="1:12">
      <c r="A29" s="9">
        <v>2220199</v>
      </c>
      <c r="B29" s="9" t="s">
        <v>61</v>
      </c>
      <c r="C29" s="8">
        <f>E29</f>
        <v>383.45</v>
      </c>
      <c r="D29" s="13"/>
      <c r="E29" s="8">
        <v>383.45</v>
      </c>
      <c r="F29" s="13"/>
      <c r="G29" s="13"/>
      <c r="H29" s="13"/>
      <c r="I29" s="13"/>
      <c r="J29" s="13"/>
      <c r="K29" s="13"/>
      <c r="L29" s="13"/>
    </row>
    <row r="30" s="1" customFormat="1" customHeight="1" spans="1:12">
      <c r="A30" s="9">
        <v>20104</v>
      </c>
      <c r="B30" s="9" t="s">
        <v>180</v>
      </c>
      <c r="C30" s="8">
        <v>10</v>
      </c>
      <c r="D30" s="13"/>
      <c r="E30" s="8">
        <v>10</v>
      </c>
      <c r="F30" s="13"/>
      <c r="G30" s="13"/>
      <c r="H30" s="13"/>
      <c r="I30" s="13"/>
      <c r="J30" s="13"/>
      <c r="K30" s="13"/>
      <c r="L30" s="13"/>
    </row>
    <row r="31" s="1" customFormat="1" customHeight="1" spans="1:12">
      <c r="A31" s="9">
        <v>2010408</v>
      </c>
      <c r="B31" s="9" t="s">
        <v>180</v>
      </c>
      <c r="C31" s="8">
        <v>10</v>
      </c>
      <c r="D31" s="13"/>
      <c r="E31" s="8">
        <v>10</v>
      </c>
      <c r="F31" s="13"/>
      <c r="G31" s="13"/>
      <c r="H31" s="13"/>
      <c r="I31" s="13"/>
      <c r="J31" s="13"/>
      <c r="K31" s="13"/>
      <c r="L31" s="13"/>
    </row>
    <row r="32" s="1" customFormat="1" customHeight="1" spans="1:12">
      <c r="A32" s="9">
        <v>213</v>
      </c>
      <c r="B32" s="9" t="s">
        <v>181</v>
      </c>
      <c r="C32" s="8">
        <v>0</v>
      </c>
      <c r="D32" s="13"/>
      <c r="E32" s="8">
        <v>0</v>
      </c>
      <c r="F32" s="13"/>
      <c r="G32" s="13"/>
      <c r="H32" s="13"/>
      <c r="I32" s="13"/>
      <c r="J32" s="13"/>
      <c r="K32" s="13"/>
      <c r="L32" s="13"/>
    </row>
    <row r="33" s="1" customFormat="1" customHeight="1" spans="1:12">
      <c r="A33" s="9">
        <v>2130199</v>
      </c>
      <c r="B33" s="9" t="s">
        <v>182</v>
      </c>
      <c r="C33" s="8">
        <v>0</v>
      </c>
      <c r="D33" s="13"/>
      <c r="E33" s="8">
        <v>0</v>
      </c>
      <c r="F33" s="13"/>
      <c r="G33" s="13"/>
      <c r="H33" s="13"/>
      <c r="I33" s="13"/>
      <c r="J33" s="13"/>
      <c r="K33" s="13"/>
      <c r="L33" s="13"/>
    </row>
    <row r="34" s="1" customFormat="1" customHeight="1" spans="1:12">
      <c r="A34" s="9">
        <v>224</v>
      </c>
      <c r="B34" s="9" t="s">
        <v>62</v>
      </c>
      <c r="C34" s="8">
        <v>0</v>
      </c>
      <c r="D34" s="13"/>
      <c r="E34" s="8">
        <v>0</v>
      </c>
      <c r="F34" s="13"/>
      <c r="G34" s="13"/>
      <c r="H34" s="13"/>
      <c r="I34" s="13"/>
      <c r="J34" s="13"/>
      <c r="K34" s="13"/>
      <c r="L34" s="13"/>
    </row>
    <row r="35" s="1" customFormat="1" customHeight="1" spans="1:12">
      <c r="A35" s="9">
        <v>2240699</v>
      </c>
      <c r="B35" s="9" t="s">
        <v>63</v>
      </c>
      <c r="C35" s="8">
        <v>0</v>
      </c>
      <c r="D35" s="13"/>
      <c r="E35" s="8">
        <v>0</v>
      </c>
      <c r="F35" s="13"/>
      <c r="G35" s="13"/>
      <c r="H35" s="13"/>
      <c r="I35" s="13"/>
      <c r="J35" s="13"/>
      <c r="K35" s="13"/>
      <c r="L35" s="13"/>
    </row>
    <row r="36" s="1" customFormat="1" customHeight="1" spans="1:12">
      <c r="A36" s="8" t="s">
        <v>183</v>
      </c>
      <c r="B36" s="8"/>
      <c r="C36" s="13">
        <f>C5+C12+C19+C22+C25+C30+C32+C34</f>
        <v>2868.1</v>
      </c>
      <c r="D36" s="13">
        <f>D5+D12+D19+D22+D25</f>
        <v>0</v>
      </c>
      <c r="E36" s="13">
        <f>E5+E12+E19+E22+E25+E30+E32+E34</f>
        <v>2868.1</v>
      </c>
      <c r="F36" s="13"/>
      <c r="G36" s="13"/>
      <c r="H36" s="13"/>
      <c r="I36" s="13"/>
      <c r="J36" s="13"/>
      <c r="K36" s="13"/>
      <c r="L36" s="13"/>
    </row>
    <row r="37" s="1" customFormat="1" customHeight="1" spans="1:2">
      <c r="A37" s="14" t="s">
        <v>137</v>
      </c>
      <c r="B37" s="14"/>
    </row>
    <row r="38" s="1" customFormat="1" customHeight="1" spans="1:2">
      <c r="A38" s="15" t="s">
        <v>184</v>
      </c>
      <c r="B38" s="15"/>
    </row>
  </sheetData>
  <mergeCells count="4">
    <mergeCell ref="A1:L1"/>
    <mergeCell ref="K2:L2"/>
    <mergeCell ref="A3:B3"/>
    <mergeCell ref="A36:B3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8"/>
  <sheetViews>
    <sheetView tabSelected="1" workbookViewId="0">
      <selection activeCell="C38" sqref="C38"/>
    </sheetView>
  </sheetViews>
  <sheetFormatPr defaultColWidth="9" defaultRowHeight="13.5" outlineLevelCol="7"/>
  <cols>
    <col min="1" max="1" width="12.75" style="1" customWidth="1"/>
    <col min="2" max="2" width="19" style="1" customWidth="1"/>
    <col min="3" max="6" width="14.8833333333333" style="1" customWidth="1"/>
    <col min="7" max="7" width="17.5" style="1" customWidth="1"/>
    <col min="8" max="8" width="14.8833333333333" style="1" customWidth="1"/>
    <col min="9" max="16384" width="9" style="1"/>
  </cols>
  <sheetData>
    <row r="1" s="1" customFormat="1" ht="27" customHeight="1" spans="1:8">
      <c r="A1" s="2" t="s">
        <v>185</v>
      </c>
      <c r="B1" s="2"/>
      <c r="C1" s="2"/>
      <c r="D1" s="2"/>
      <c r="E1" s="2"/>
      <c r="F1" s="2"/>
      <c r="G1" s="2"/>
      <c r="H1" s="2"/>
    </row>
    <row r="2" s="1" customFormat="1" ht="20.25" customHeight="1" spans="1:8">
      <c r="A2" s="3"/>
      <c r="B2" s="4"/>
      <c r="C2" s="4"/>
      <c r="D2" s="4"/>
      <c r="E2" s="4"/>
      <c r="F2" s="4"/>
      <c r="G2" s="5" t="s">
        <v>3</v>
      </c>
      <c r="H2" s="5"/>
    </row>
    <row r="3" s="1" customFormat="1" ht="31.15" customHeight="1" spans="1:8">
      <c r="A3" s="6" t="s">
        <v>168</v>
      </c>
      <c r="B3" s="6"/>
      <c r="C3" s="6" t="s">
        <v>8</v>
      </c>
      <c r="D3" s="6" t="s">
        <v>35</v>
      </c>
      <c r="E3" s="6" t="s">
        <v>36</v>
      </c>
      <c r="F3" s="6" t="s">
        <v>186</v>
      </c>
      <c r="G3" s="6" t="s">
        <v>187</v>
      </c>
      <c r="H3" s="6" t="s">
        <v>188</v>
      </c>
    </row>
    <row r="4" s="1" customFormat="1" ht="23.45" customHeight="1" spans="1:8">
      <c r="A4" s="7" t="s">
        <v>32</v>
      </c>
      <c r="B4" s="8" t="s">
        <v>33</v>
      </c>
      <c r="C4" s="7"/>
      <c r="D4" s="7"/>
      <c r="E4" s="7"/>
      <c r="F4" s="7"/>
      <c r="G4" s="7"/>
      <c r="H4" s="7"/>
    </row>
    <row r="5" s="1" customFormat="1" ht="23.45" customHeight="1" spans="1:8">
      <c r="A5" s="9">
        <v>201</v>
      </c>
      <c r="B5" s="9" t="s">
        <v>37</v>
      </c>
      <c r="C5" s="8">
        <f>D5+E5</f>
        <v>2048.4</v>
      </c>
      <c r="D5" s="9">
        <f>D6</f>
        <v>1443.4</v>
      </c>
      <c r="E5" s="9">
        <v>605</v>
      </c>
      <c r="F5" s="7"/>
      <c r="G5" s="7"/>
      <c r="H5" s="7"/>
    </row>
    <row r="6" s="1" customFormat="1" ht="23.45" customHeight="1" spans="1:8">
      <c r="A6" s="9">
        <v>20104</v>
      </c>
      <c r="B6" s="9" t="s">
        <v>38</v>
      </c>
      <c r="C6" s="8">
        <f>D6+E6</f>
        <v>2048.4</v>
      </c>
      <c r="D6" s="9">
        <f>D7+D9+D10+D11</f>
        <v>1443.4</v>
      </c>
      <c r="E6" s="9">
        <v>605</v>
      </c>
      <c r="F6" s="7"/>
      <c r="G6" s="7"/>
      <c r="H6" s="7"/>
    </row>
    <row r="7" s="1" customFormat="1" ht="23.45" customHeight="1" spans="1:8">
      <c r="A7" s="9">
        <v>2010401</v>
      </c>
      <c r="B7" s="9" t="s">
        <v>39</v>
      </c>
      <c r="C7" s="8">
        <f>D7+E7</f>
        <v>1443.4</v>
      </c>
      <c r="D7" s="9">
        <v>1443.4</v>
      </c>
      <c r="E7" s="9"/>
      <c r="F7" s="7"/>
      <c r="G7" s="7"/>
      <c r="H7" s="7"/>
    </row>
    <row r="8" s="1" customFormat="1" ht="23.45" customHeight="1" spans="1:8">
      <c r="A8" s="9">
        <v>2010402</v>
      </c>
      <c r="B8" s="9" t="s">
        <v>176</v>
      </c>
      <c r="C8" s="8">
        <f>D8+E8</f>
        <v>0</v>
      </c>
      <c r="D8" s="9"/>
      <c r="E8" s="9">
        <v>0</v>
      </c>
      <c r="F8" s="7"/>
      <c r="G8" s="7"/>
      <c r="H8" s="7"/>
    </row>
    <row r="9" s="1" customFormat="1" ht="23.45" customHeight="1" spans="1:8">
      <c r="A9" s="9">
        <v>2010403</v>
      </c>
      <c r="B9" s="9" t="s">
        <v>41</v>
      </c>
      <c r="C9" s="8">
        <f>D9+E9</f>
        <v>21</v>
      </c>
      <c r="D9" s="9"/>
      <c r="E9" s="9">
        <v>21</v>
      </c>
      <c r="F9" s="7"/>
      <c r="G9" s="7"/>
      <c r="H9" s="7"/>
    </row>
    <row r="10" s="1" customFormat="1" ht="23.45" customHeight="1" spans="1:8">
      <c r="A10" s="9">
        <v>2010404</v>
      </c>
      <c r="B10" s="9" t="s">
        <v>42</v>
      </c>
      <c r="C10" s="8">
        <f>D10+E10</f>
        <v>120</v>
      </c>
      <c r="D10" s="9"/>
      <c r="E10" s="9">
        <v>120</v>
      </c>
      <c r="F10" s="7"/>
      <c r="G10" s="7"/>
      <c r="H10" s="7"/>
    </row>
    <row r="11" s="1" customFormat="1" ht="23.45" customHeight="1" spans="1:8">
      <c r="A11" s="9">
        <v>2010499</v>
      </c>
      <c r="B11" s="9" t="s">
        <v>44</v>
      </c>
      <c r="C11" s="8">
        <f>D11+E11</f>
        <v>454</v>
      </c>
      <c r="D11" s="9"/>
      <c r="E11" s="9">
        <v>454</v>
      </c>
      <c r="F11" s="7"/>
      <c r="G11" s="7"/>
      <c r="H11" s="7"/>
    </row>
    <row r="12" s="1" customFormat="1" ht="23.45" customHeight="1" spans="1:8">
      <c r="A12" s="9">
        <v>208</v>
      </c>
      <c r="B12" s="9" t="s">
        <v>45</v>
      </c>
      <c r="C12" s="8">
        <f>D12+E12</f>
        <v>178.14</v>
      </c>
      <c r="D12" s="9">
        <f>D13+D17</f>
        <v>178.14</v>
      </c>
      <c r="E12" s="9">
        <f>E13+E17</f>
        <v>0</v>
      </c>
      <c r="F12" s="7"/>
      <c r="G12" s="7"/>
      <c r="H12" s="7"/>
    </row>
    <row r="13" s="1" customFormat="1" ht="23.45" customHeight="1" spans="1:8">
      <c r="A13" s="9">
        <v>20805</v>
      </c>
      <c r="B13" s="9" t="s">
        <v>177</v>
      </c>
      <c r="C13" s="8">
        <f>D13+E13</f>
        <v>176.01</v>
      </c>
      <c r="D13" s="9">
        <f>D14</f>
        <v>176.01</v>
      </c>
      <c r="E13" s="9">
        <f>E14</f>
        <v>0</v>
      </c>
      <c r="F13" s="7"/>
      <c r="G13" s="7"/>
      <c r="H13" s="7"/>
    </row>
    <row r="14" s="1" customFormat="1" ht="23.45" customHeight="1" spans="1:8">
      <c r="A14" s="9">
        <v>2080505</v>
      </c>
      <c r="B14" s="9" t="s">
        <v>85</v>
      </c>
      <c r="C14" s="8">
        <f>D14+E14</f>
        <v>176.01</v>
      </c>
      <c r="D14" s="8">
        <v>176.01</v>
      </c>
      <c r="E14" s="9"/>
      <c r="F14" s="7"/>
      <c r="G14" s="7"/>
      <c r="H14" s="7"/>
    </row>
    <row r="15" s="1" customFormat="1" ht="23.45" customHeight="1" spans="1:8">
      <c r="A15" s="9">
        <v>20808</v>
      </c>
      <c r="B15" s="9" t="s">
        <v>189</v>
      </c>
      <c r="C15" s="8">
        <v>1.11</v>
      </c>
      <c r="D15" s="8">
        <v>1.11</v>
      </c>
      <c r="E15" s="9"/>
      <c r="F15" s="7"/>
      <c r="G15" s="7"/>
      <c r="H15" s="7"/>
    </row>
    <row r="16" s="1" customFormat="1" ht="23.45" customHeight="1" spans="1:8">
      <c r="A16" s="9">
        <v>2080801</v>
      </c>
      <c r="B16" s="9" t="s">
        <v>190</v>
      </c>
      <c r="C16" s="8">
        <v>1.11</v>
      </c>
      <c r="D16" s="8">
        <v>1.11</v>
      </c>
      <c r="E16" s="9"/>
      <c r="F16" s="7"/>
      <c r="G16" s="7"/>
      <c r="H16" s="7"/>
    </row>
    <row r="17" s="1" customFormat="1" ht="23.45" customHeight="1" spans="1:8">
      <c r="A17" s="9">
        <v>20827</v>
      </c>
      <c r="B17" s="9" t="s">
        <v>48</v>
      </c>
      <c r="C17" s="8">
        <f t="shared" ref="C17:C31" si="0">D17+E17</f>
        <v>2.13</v>
      </c>
      <c r="D17" s="8">
        <v>2.13</v>
      </c>
      <c r="E17" s="9">
        <f>E18+E19+E20</f>
        <v>0</v>
      </c>
      <c r="F17" s="7"/>
      <c r="G17" s="7"/>
      <c r="H17" s="7"/>
    </row>
    <row r="18" s="1" customFormat="1" ht="23.45" customHeight="1" spans="1:8">
      <c r="A18" s="9">
        <v>2082701</v>
      </c>
      <c r="B18" s="9" t="s">
        <v>49</v>
      </c>
      <c r="C18" s="8">
        <f t="shared" si="0"/>
        <v>1.12</v>
      </c>
      <c r="D18" s="8">
        <v>1.12</v>
      </c>
      <c r="E18" s="9"/>
      <c r="F18" s="7"/>
      <c r="G18" s="7"/>
      <c r="H18" s="7"/>
    </row>
    <row r="19" s="1" customFormat="1" ht="23.45" customHeight="1" spans="1:8">
      <c r="A19" s="9">
        <v>2082702</v>
      </c>
      <c r="B19" s="9" t="s">
        <v>50</v>
      </c>
      <c r="C19" s="8">
        <f t="shared" si="0"/>
        <v>1.01</v>
      </c>
      <c r="D19" s="8">
        <v>1.01</v>
      </c>
      <c r="E19" s="9"/>
      <c r="F19" s="7"/>
      <c r="G19" s="7"/>
      <c r="H19" s="7"/>
    </row>
    <row r="20" s="1" customFormat="1" ht="23.45" customHeight="1" spans="1:8">
      <c r="A20" s="9">
        <v>2082703</v>
      </c>
      <c r="B20" s="9" t="s">
        <v>178</v>
      </c>
      <c r="C20" s="8">
        <f t="shared" si="0"/>
        <v>0</v>
      </c>
      <c r="D20" s="8">
        <v>0</v>
      </c>
      <c r="E20" s="9"/>
      <c r="F20" s="7"/>
      <c r="G20" s="7"/>
      <c r="H20" s="7"/>
    </row>
    <row r="21" s="1" customFormat="1" ht="23.45" customHeight="1" spans="1:8">
      <c r="A21" s="9">
        <v>210</v>
      </c>
      <c r="B21" s="9" t="s">
        <v>51</v>
      </c>
      <c r="C21" s="8">
        <f t="shared" si="0"/>
        <v>102.67</v>
      </c>
      <c r="D21" s="9">
        <f>D22+D23</f>
        <v>102.67</v>
      </c>
      <c r="E21" s="9">
        <f>E22</f>
        <v>0</v>
      </c>
      <c r="F21" s="7"/>
      <c r="G21" s="7"/>
      <c r="H21" s="7"/>
    </row>
    <row r="22" s="1" customFormat="1" ht="23.45" customHeight="1" spans="1:8">
      <c r="A22" s="9">
        <v>2101101</v>
      </c>
      <c r="B22" s="9" t="s">
        <v>52</v>
      </c>
      <c r="C22" s="8">
        <f t="shared" si="0"/>
        <v>84.71</v>
      </c>
      <c r="D22" s="9">
        <v>84.71</v>
      </c>
      <c r="E22" s="9">
        <f>E23</f>
        <v>0</v>
      </c>
      <c r="F22" s="7"/>
      <c r="G22" s="7"/>
      <c r="H22" s="7"/>
    </row>
    <row r="23" s="1" customFormat="1" ht="23.45" customHeight="1" spans="1:8">
      <c r="A23" s="9">
        <v>2101103</v>
      </c>
      <c r="B23" s="9" t="s">
        <v>53</v>
      </c>
      <c r="C23" s="8">
        <f t="shared" si="0"/>
        <v>17.96</v>
      </c>
      <c r="D23" s="9">
        <v>17.96</v>
      </c>
      <c r="E23" s="9"/>
      <c r="F23" s="7"/>
      <c r="G23" s="7"/>
      <c r="H23" s="7"/>
    </row>
    <row r="24" s="1" customFormat="1" ht="23.45" customHeight="1" spans="1:8">
      <c r="A24" s="9">
        <v>221</v>
      </c>
      <c r="B24" s="9" t="s">
        <v>54</v>
      </c>
      <c r="C24" s="8">
        <f t="shared" si="0"/>
        <v>142.33</v>
      </c>
      <c r="D24" s="9">
        <f t="shared" ref="D21:D25" si="1">D25</f>
        <v>142.33</v>
      </c>
      <c r="E24" s="9"/>
      <c r="F24" s="7"/>
      <c r="G24" s="7"/>
      <c r="H24" s="7"/>
    </row>
    <row r="25" s="1" customFormat="1" ht="23.45" customHeight="1" spans="1:8">
      <c r="A25" s="9">
        <v>22102</v>
      </c>
      <c r="B25" s="9" t="s">
        <v>55</v>
      </c>
      <c r="C25" s="8">
        <f t="shared" si="0"/>
        <v>142.33</v>
      </c>
      <c r="D25" s="9">
        <f t="shared" si="1"/>
        <v>142.33</v>
      </c>
      <c r="E25" s="9"/>
      <c r="F25" s="7"/>
      <c r="G25" s="7"/>
      <c r="H25" s="7"/>
    </row>
    <row r="26" s="1" customFormat="1" ht="23.45" customHeight="1" spans="1:8">
      <c r="A26" s="9">
        <v>2210201</v>
      </c>
      <c r="B26" s="9" t="s">
        <v>56</v>
      </c>
      <c r="C26" s="8">
        <f t="shared" si="0"/>
        <v>142.33</v>
      </c>
      <c r="D26" s="9">
        <v>142.33</v>
      </c>
      <c r="E26" s="9"/>
      <c r="F26" s="7"/>
      <c r="G26" s="7"/>
      <c r="H26" s="7"/>
    </row>
    <row r="27" s="1" customFormat="1" ht="23.45" customHeight="1" spans="1:8">
      <c r="A27" s="9">
        <v>222</v>
      </c>
      <c r="B27" s="9" t="s">
        <v>57</v>
      </c>
      <c r="C27" s="8">
        <f t="shared" si="0"/>
        <v>395.45</v>
      </c>
      <c r="D27" s="9">
        <f>D28</f>
        <v>0</v>
      </c>
      <c r="E27" s="9">
        <v>395.45</v>
      </c>
      <c r="F27" s="7"/>
      <c r="G27" s="7"/>
      <c r="H27" s="7"/>
    </row>
    <row r="28" s="1" customFormat="1" ht="23.45" customHeight="1" spans="1:8">
      <c r="A28" s="9">
        <v>22201</v>
      </c>
      <c r="B28" s="9" t="s">
        <v>58</v>
      </c>
      <c r="C28" s="8">
        <f t="shared" si="0"/>
        <v>395.45</v>
      </c>
      <c r="D28" s="9">
        <f>D29+D31</f>
        <v>0</v>
      </c>
      <c r="E28" s="9">
        <v>395.45</v>
      </c>
      <c r="F28" s="7"/>
      <c r="G28" s="7"/>
      <c r="H28" s="7"/>
    </row>
    <row r="29" s="1" customFormat="1" ht="23.45" customHeight="1" spans="1:8">
      <c r="A29" s="9">
        <v>2220106</v>
      </c>
      <c r="B29" s="9" t="s">
        <v>59</v>
      </c>
      <c r="C29" s="8">
        <f t="shared" si="0"/>
        <v>7</v>
      </c>
      <c r="D29" s="9"/>
      <c r="E29" s="9">
        <v>7</v>
      </c>
      <c r="F29" s="7"/>
      <c r="G29" s="7"/>
      <c r="H29" s="7"/>
    </row>
    <row r="30" s="1" customFormat="1" ht="23.45" customHeight="1" spans="1:8">
      <c r="A30" s="9">
        <v>2220115</v>
      </c>
      <c r="B30" s="9" t="s">
        <v>60</v>
      </c>
      <c r="C30" s="8">
        <v>5</v>
      </c>
      <c r="D30" s="9"/>
      <c r="E30" s="9">
        <v>5</v>
      </c>
      <c r="F30" s="7"/>
      <c r="G30" s="7"/>
      <c r="H30" s="7"/>
    </row>
    <row r="31" s="1" customFormat="1" ht="23.45" customHeight="1" spans="1:8">
      <c r="A31" s="9">
        <v>2220199</v>
      </c>
      <c r="B31" s="9" t="s">
        <v>61</v>
      </c>
      <c r="C31" s="8">
        <f>D31+E31</f>
        <v>383.45</v>
      </c>
      <c r="D31" s="9"/>
      <c r="E31" s="9">
        <v>383.45</v>
      </c>
      <c r="F31" s="7"/>
      <c r="G31" s="7"/>
      <c r="H31" s="7"/>
    </row>
    <row r="32" s="1" customFormat="1" ht="23.45" customHeight="1" spans="1:8">
      <c r="A32" s="9">
        <v>20104</v>
      </c>
      <c r="B32" s="9" t="s">
        <v>180</v>
      </c>
      <c r="C32" s="8">
        <v>10</v>
      </c>
      <c r="D32" s="9"/>
      <c r="E32" s="9">
        <v>10</v>
      </c>
      <c r="F32" s="7"/>
      <c r="G32" s="7"/>
      <c r="H32" s="7"/>
    </row>
    <row r="33" s="1" customFormat="1" ht="23.45" customHeight="1" spans="1:8">
      <c r="A33" s="9">
        <v>2010408</v>
      </c>
      <c r="B33" s="9" t="s">
        <v>180</v>
      </c>
      <c r="C33" s="8">
        <v>10</v>
      </c>
      <c r="D33" s="9"/>
      <c r="E33" s="9">
        <v>10</v>
      </c>
      <c r="F33" s="7"/>
      <c r="G33" s="7"/>
      <c r="H33" s="7"/>
    </row>
    <row r="34" s="1" customFormat="1" ht="23.45" customHeight="1" spans="1:8">
      <c r="A34" s="9">
        <v>224</v>
      </c>
      <c r="B34" s="9" t="s">
        <v>62</v>
      </c>
      <c r="C34" s="8">
        <f>D34+E34</f>
        <v>0</v>
      </c>
      <c r="D34" s="9"/>
      <c r="E34" s="9">
        <v>0</v>
      </c>
      <c r="F34" s="7"/>
      <c r="G34" s="7"/>
      <c r="H34" s="7"/>
    </row>
    <row r="35" s="1" customFormat="1" ht="23.45" customHeight="1" spans="1:8">
      <c r="A35" s="9">
        <v>2240699</v>
      </c>
      <c r="B35" s="9" t="s">
        <v>63</v>
      </c>
      <c r="C35" s="8">
        <f>D35+E35</f>
        <v>0</v>
      </c>
      <c r="D35" s="9"/>
      <c r="E35" s="9">
        <v>0</v>
      </c>
      <c r="F35" s="7"/>
      <c r="G35" s="7"/>
      <c r="H35" s="7"/>
    </row>
    <row r="36" s="1" customFormat="1" ht="23.45" customHeight="1" spans="1:8">
      <c r="A36" s="9">
        <v>213</v>
      </c>
      <c r="B36" s="9" t="s">
        <v>191</v>
      </c>
      <c r="C36" s="8">
        <f>D36+E36</f>
        <v>0</v>
      </c>
      <c r="D36" s="9"/>
      <c r="E36" s="9">
        <v>0</v>
      </c>
      <c r="F36" s="7"/>
      <c r="G36" s="7"/>
      <c r="H36" s="7"/>
    </row>
    <row r="37" s="1" customFormat="1" ht="23.45" customHeight="1" spans="1:8">
      <c r="A37" s="9">
        <v>2130199</v>
      </c>
      <c r="B37" s="9" t="s">
        <v>182</v>
      </c>
      <c r="C37" s="8">
        <f>D37+E37</f>
        <v>0</v>
      </c>
      <c r="D37" s="9"/>
      <c r="E37" s="9">
        <v>0</v>
      </c>
      <c r="F37" s="7"/>
      <c r="G37" s="7"/>
      <c r="H37" s="7"/>
    </row>
    <row r="38" s="1" customFormat="1" ht="23.45" customHeight="1" spans="1:8">
      <c r="A38" s="8" t="s">
        <v>183</v>
      </c>
      <c r="B38" s="8"/>
      <c r="C38" s="8">
        <f>D38+E38</f>
        <v>2868.1</v>
      </c>
      <c r="D38" s="8">
        <f>D5+D12+D21+D24+D27+D15</f>
        <v>1867.65</v>
      </c>
      <c r="E38" s="8">
        <f>E5+E12+E21+E27+E34+E36</f>
        <v>1000.45</v>
      </c>
      <c r="F38" s="7"/>
      <c r="G38" s="7"/>
      <c r="H38" s="7"/>
    </row>
  </sheetData>
  <mergeCells count="4">
    <mergeCell ref="A1:H1"/>
    <mergeCell ref="G2:H2"/>
    <mergeCell ref="A3:B3"/>
    <mergeCell ref="A38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表一财政拨款收支预算总表</vt:lpstr>
      <vt:lpstr>表二支出预算总表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31684</cp:lastModifiedBy>
  <dcterms:created xsi:type="dcterms:W3CDTF">2021-01-31T12:35:00Z</dcterms:created>
  <dcterms:modified xsi:type="dcterms:W3CDTF">2023-01-12T10:41:31Z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D34674FC7C164474ACF7D799B0DE5F2E</vt:lpwstr>
  </property>
</Properties>
</file>