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4" activeTab="7"/>
  </bookViews>
  <sheets>
    <sheet name="表一财政拨款收支预算总表" sheetId="1" r:id="rId1"/>
    <sheet name="表二支出预算总表" sheetId="2" r:id="rId2"/>
    <sheet name="表三一般公共预算基本支出表" sheetId="3" r:id="rId3"/>
    <sheet name="表四一般公共预算“三公”经费支出表" sheetId="5" r:id="rId4"/>
    <sheet name="表五政府性基金预算支出表" sheetId="4" r:id="rId5"/>
    <sheet name="表六部门收支总表" sheetId="6" r:id="rId6"/>
    <sheet name="表七部门收入总表" sheetId="7" r:id="rId7"/>
    <sheet name="表八部门支出总表" sheetId="8" r:id="rId8"/>
  </sheets>
  <calcPr calcId="144525"/>
</workbook>
</file>

<file path=xl/sharedStrings.xml><?xml version="1.0" encoding="utf-8"?>
<sst xmlns="http://schemas.openxmlformats.org/spreadsheetml/2006/main" count="356" uniqueCount="202">
  <si>
    <t>财 政 拨 款 收  支  预  算  总  表</t>
  </si>
  <si>
    <t>单位：万元</t>
  </si>
  <si>
    <t>收                             入</t>
  </si>
  <si>
    <t>支                        出</t>
  </si>
  <si>
    <t>项            目</t>
  </si>
  <si>
    <t>金额</t>
  </si>
  <si>
    <t>项             目</t>
  </si>
  <si>
    <t>一、财政拨款收入</t>
  </si>
  <si>
    <t>一、基本支出</t>
  </si>
  <si>
    <t xml:space="preserve">    1、工资福利支出（机关）</t>
  </si>
  <si>
    <t xml:space="preserve">    2、工资福利支出（事业）</t>
  </si>
  <si>
    <r>
      <rPr>
        <sz val="9"/>
        <rFont val="宋体"/>
        <charset val="134"/>
      </rPr>
      <t xml:space="preserve">    3</t>
    </r>
    <r>
      <rPr>
        <sz val="9"/>
        <rFont val="宋体"/>
        <charset val="134"/>
      </rPr>
      <t>、商品和服务支出（机关）</t>
    </r>
  </si>
  <si>
    <t xml:space="preserve">    4、商品和服务支出（事业）</t>
  </si>
  <si>
    <r>
      <rPr>
        <sz val="9"/>
        <rFont val="宋体"/>
        <charset val="134"/>
      </rPr>
      <t xml:space="preserve">    </t>
    </r>
    <r>
      <rPr>
        <sz val="9"/>
        <rFont val="宋体"/>
        <charset val="134"/>
      </rPr>
      <t>5</t>
    </r>
    <r>
      <rPr>
        <sz val="9"/>
        <rFont val="宋体"/>
        <charset val="134"/>
      </rPr>
      <t>、对个人和家庭的补助</t>
    </r>
  </si>
  <si>
    <t>二、项目支出</t>
  </si>
  <si>
    <t xml:space="preserve">    6、基本建设项目支出（发改委）</t>
  </si>
  <si>
    <t xml:space="preserve">    7、行政事业性项目支出</t>
  </si>
  <si>
    <t xml:space="preserve">    8、对企事业单位补贴</t>
  </si>
  <si>
    <t xml:space="preserve">    9、其它类项目支出</t>
  </si>
  <si>
    <t>本年收入合计</t>
  </si>
  <si>
    <t>本年支出合计</t>
  </si>
  <si>
    <t>收  入  总  计</t>
  </si>
  <si>
    <t>支　出　总　计</t>
  </si>
  <si>
    <t>支出预算总表</t>
  </si>
  <si>
    <t>科目编码</t>
  </si>
  <si>
    <t>单位代码</t>
  </si>
  <si>
    <t>单位名称（科目）</t>
  </si>
  <si>
    <t>总 计</t>
  </si>
  <si>
    <t>基本支出</t>
  </si>
  <si>
    <t>项目支出</t>
  </si>
  <si>
    <t>小计</t>
  </si>
  <si>
    <t>工资福利支出（机关）</t>
  </si>
  <si>
    <t>商品和服务支出（机关）</t>
  </si>
  <si>
    <t>对个人和家庭的补助</t>
  </si>
  <si>
    <t>行政事业性项目支出</t>
  </si>
  <si>
    <t>类</t>
  </si>
  <si>
    <t>款</t>
  </si>
  <si>
    <t>项</t>
  </si>
  <si>
    <t>**</t>
  </si>
  <si>
    <t>合计</t>
  </si>
  <si>
    <t>501</t>
  </si>
  <si>
    <t>林芝市发展和改革委员会（粮食局）</t>
  </si>
  <si>
    <t xml:space="preserve">  501001</t>
  </si>
  <si>
    <t xml:space="preserve">  林芝市发展和改革委员会机关（粮食局）</t>
  </si>
  <si>
    <t>201</t>
  </si>
  <si>
    <t>04</t>
  </si>
  <si>
    <t>01</t>
  </si>
  <si>
    <t xml:space="preserve">    </t>
  </si>
  <si>
    <t xml:space="preserve">    [2010401]行政运行</t>
  </si>
  <si>
    <t>03</t>
  </si>
  <si>
    <t xml:space="preserve">    [2010403]机关服务</t>
  </si>
  <si>
    <t xml:space="preserve">    [2010404]战略规划与实施</t>
  </si>
  <si>
    <t>08</t>
  </si>
  <si>
    <t xml:space="preserve">    [2010408]物价管理</t>
  </si>
  <si>
    <t>99</t>
  </si>
  <si>
    <t xml:space="preserve">    [2010499]其他发展与改革事务支出</t>
  </si>
  <si>
    <t>208</t>
  </si>
  <si>
    <t>05</t>
  </si>
  <si>
    <t xml:space="preserve">    [2080505]机关事业单位基本养老保险缴费支出</t>
  </si>
  <si>
    <t>27</t>
  </si>
  <si>
    <t xml:space="preserve">    [2082701]财政对失业保险基金的补助</t>
  </si>
  <si>
    <t>02</t>
  </si>
  <si>
    <t xml:space="preserve">    [2082702]财政对工伤保险基金的补助</t>
  </si>
  <si>
    <t>210</t>
  </si>
  <si>
    <t>11</t>
  </si>
  <si>
    <t xml:space="preserve">    [2101101]行政单位医疗</t>
  </si>
  <si>
    <t xml:space="preserve">    [2101103]公务员医疗补助</t>
  </si>
  <si>
    <t>221</t>
  </si>
  <si>
    <t xml:space="preserve">    [2210201]住房公积金</t>
  </si>
  <si>
    <t>222</t>
  </si>
  <si>
    <t>06</t>
  </si>
  <si>
    <t xml:space="preserve">    [2220106]专项业务活动</t>
  </si>
  <si>
    <t xml:space="preserve">    [2220199]其他粮油物资事务支出</t>
  </si>
  <si>
    <t>一般公共预算基本支出表</t>
  </si>
  <si>
    <t>政府预算经济分类</t>
  </si>
  <si>
    <t>部门预算经济分类</t>
  </si>
  <si>
    <t>备注</t>
  </si>
  <si>
    <t>科目名称</t>
  </si>
  <si>
    <t>人员经费</t>
  </si>
  <si>
    <t>公用经费</t>
  </si>
  <si>
    <t>机关工资福利支出</t>
  </si>
  <si>
    <t>工资福利支出</t>
  </si>
  <si>
    <t>工资奖金津补贴</t>
  </si>
  <si>
    <t>基本工资</t>
  </si>
  <si>
    <t>津贴补贴</t>
  </si>
  <si>
    <t>奖金</t>
  </si>
  <si>
    <t>社会保障缴费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</si>
  <si>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</si>
  <si>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</si>
  <si>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</si>
  <si>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</si>
  <si>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</si>
  <si>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</si>
  <si>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</si>
  <si>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</si>
  <si>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</si>
  <si>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伙食补助费</t>
  </si>
  <si>
    <t>502</t>
  </si>
  <si>
    <t>机关商品和服务支出</t>
  </si>
  <si>
    <t>商品和服务支出</t>
  </si>
  <si>
    <t>办公经费</t>
  </si>
  <si>
    <t>办公费</t>
  </si>
  <si>
    <t>印刷费</t>
  </si>
  <si>
    <t>水费</t>
  </si>
  <si>
    <t>07</t>
  </si>
  <si>
    <t>邮电费</t>
  </si>
  <si>
    <t>取暖费</t>
  </si>
  <si>
    <t>差旅费</t>
  </si>
  <si>
    <t>28</t>
  </si>
  <si>
    <t>工会经费</t>
  </si>
  <si>
    <t>29</t>
  </si>
  <si>
    <t>福利费</t>
  </si>
  <si>
    <t>公务接待费</t>
  </si>
  <si>
    <t>17</t>
  </si>
  <si>
    <t>公务用车运行维护费</t>
  </si>
  <si>
    <t>31</t>
  </si>
  <si>
    <t>维修（护）费</t>
  </si>
  <si>
    <t>13</t>
  </si>
  <si>
    <t>其他商品和服务支出</t>
  </si>
  <si>
    <t>509</t>
  </si>
  <si>
    <t>对个人和家庭的补助支出</t>
  </si>
  <si>
    <t>其他对个人和家庭的补助支出</t>
  </si>
  <si>
    <t>一般公共预算“三公”经费支出表</t>
  </si>
  <si>
    <t xml:space="preserve"> 2020年预算数</t>
  </si>
  <si>
    <t xml:space="preserve"> 2020年预算执行数</t>
  </si>
  <si>
    <t xml:space="preserve"> 2021年预算数</t>
  </si>
  <si>
    <t>因公出国(境)费</t>
  </si>
  <si>
    <t>公务用车购置及运行费</t>
  </si>
  <si>
    <t>公务用车购置费</t>
  </si>
  <si>
    <t>公务用车运行费</t>
  </si>
  <si>
    <t>注：1.如此表无数据，则以空表形式公开，请不要删除此表；</t>
  </si>
  <si>
    <t xml:space="preserve">       2.如此表为空表，请说明原因。</t>
  </si>
  <si>
    <t>政府性基金预算支出表</t>
  </si>
  <si>
    <t xml:space="preserve">填报单位：XXX（部门）                                             </t>
  </si>
  <si>
    <t>科目名称　</t>
  </si>
  <si>
    <t>单位代码　</t>
  </si>
  <si>
    <t>本年政府性基金预算财政拨款支出</t>
  </si>
  <si>
    <t>无此项支出</t>
  </si>
  <si>
    <r>
      <rPr>
        <sz val="14"/>
        <color theme="1"/>
        <rFont val="华文楷体"/>
        <charset val="134"/>
      </rPr>
      <t xml:space="preserve">       2</t>
    </r>
    <r>
      <rPr>
        <sz val="14"/>
        <color indexed="8"/>
        <rFont val="华文楷体"/>
        <charset val="134"/>
      </rPr>
      <t>.</t>
    </r>
    <r>
      <rPr>
        <sz val="14"/>
        <color indexed="8"/>
        <rFont val="华文楷体"/>
        <charset val="134"/>
      </rPr>
      <t>如此表为空表，请说明原因。</t>
    </r>
  </si>
  <si>
    <t>部门收支总表</t>
  </si>
  <si>
    <t>收入</t>
  </si>
  <si>
    <t>支出</t>
  </si>
  <si>
    <t>项目</t>
  </si>
  <si>
    <t>预算数</t>
  </si>
  <si>
    <t>一、一般公共预算拨款收入</t>
  </si>
  <si>
    <t>一、一般公共服务</t>
  </si>
  <si>
    <t>二、政府性基金预算拨款收入</t>
  </si>
  <si>
    <t>二、外交</t>
  </si>
  <si>
    <t>三、事业收入</t>
  </si>
  <si>
    <t>三、国防</t>
  </si>
  <si>
    <t>四、事业单位经营收入</t>
  </si>
  <si>
    <t>……</t>
  </si>
  <si>
    <t>五、其他收入</t>
  </si>
  <si>
    <t>八、社会保障和就业支出</t>
  </si>
  <si>
    <t>九、医疗卫生与计划生育支出</t>
  </si>
  <si>
    <t>十九、住房保障支出</t>
  </si>
  <si>
    <t>二十、粮油物资储备支出</t>
  </si>
  <si>
    <t>用事业基金弥补收支差额</t>
  </si>
  <si>
    <t>上年结转</t>
  </si>
  <si>
    <t>结转下年</t>
  </si>
  <si>
    <t>收 入 总 计</t>
  </si>
  <si>
    <t>支 出 总 计</t>
  </si>
  <si>
    <t>部门收入总表</t>
  </si>
  <si>
    <t xml:space="preserve">                     </t>
  </si>
  <si>
    <t>科目</t>
  </si>
  <si>
    <t>一般公共预算拨款收入</t>
  </si>
  <si>
    <t>政府性基金预算拨款收入</t>
  </si>
  <si>
    <t>事业收入</t>
  </si>
  <si>
    <t>事业单位经营收入</t>
  </si>
  <si>
    <t>上级补助收入</t>
  </si>
  <si>
    <t>下级单位上缴收入</t>
  </si>
  <si>
    <t>其他收入</t>
  </si>
  <si>
    <t>一般公共服务</t>
  </si>
  <si>
    <t>发展与改革事务</t>
  </si>
  <si>
    <t xml:space="preserve">    行政运行</t>
  </si>
  <si>
    <t>机关服务</t>
  </si>
  <si>
    <t>战略规划与实施</t>
  </si>
  <si>
    <t>其他发展与改革事务支出</t>
  </si>
  <si>
    <t>社会保障和就业支出</t>
  </si>
  <si>
    <t>财政对基本养老保险基金的补助</t>
  </si>
  <si>
    <t>财政对其他基本养老保险基金的补助</t>
  </si>
  <si>
    <t>财政对其他社会保险基金的补助</t>
  </si>
  <si>
    <t>财政对失业保险基金的补助</t>
  </si>
  <si>
    <t>财政对工伤保险基金的补助</t>
  </si>
  <si>
    <t>财政对生育保险基金的补助</t>
  </si>
  <si>
    <t>医疗卫生与计划生育支出</t>
  </si>
  <si>
    <t>财政对基本医疗保险基金的补助</t>
  </si>
  <si>
    <t>财政对职工基本医疗保险基金的补助</t>
  </si>
  <si>
    <t>住房保障支出</t>
  </si>
  <si>
    <t>住房改革支出</t>
  </si>
  <si>
    <t xml:space="preserve">  住房公积金</t>
  </si>
  <si>
    <t>粮油物资储备支出</t>
  </si>
  <si>
    <t>粮油事务</t>
  </si>
  <si>
    <t>粮食专项业务活动</t>
  </si>
  <si>
    <t>其他粮油事务支出</t>
  </si>
  <si>
    <t>物价管理费</t>
  </si>
  <si>
    <t>合 计</t>
  </si>
  <si>
    <t xml:space="preserve">       2。如此表为空表，请说明原因。</t>
  </si>
  <si>
    <t>部门支出总表</t>
  </si>
  <si>
    <t>上缴上级支出</t>
  </si>
  <si>
    <t>事业单位经营支出</t>
  </si>
  <si>
    <t>对下级单位
补助支出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</si>
</sst>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* #,##0.00;* \-#,##0.00;* &quot;&quot;??;@"/>
    <numFmt numFmtId="177" formatCode="00"/>
    <numFmt numFmtId="178" formatCode="0000"/>
    <numFmt numFmtId="179" formatCode="#,##0.00_);[Red]\(#,##0.00\)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.5"/>
      <color theme="1"/>
      <name val="宋体"/>
      <charset val="134"/>
    </font>
    <font>
      <sz val="10.5"/>
      <color rgb="FF000000"/>
      <name val="宋体"/>
      <charset val="134"/>
    </font>
    <font>
      <sz val="16"/>
      <color theme="1"/>
      <name val="宋体"/>
      <charset val="134"/>
    </font>
    <font>
      <sz val="14"/>
      <color theme="1"/>
      <name val="华文楷体"/>
      <charset val="134"/>
    </font>
    <font>
      <b/>
      <sz val="10.5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0.5"/>
      <color rgb="FF000000"/>
      <name val="宋体"/>
      <charset val="134"/>
    </font>
    <font>
      <b/>
      <sz val="20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b/>
      <sz val="16"/>
      <name val="黑体"/>
      <charset val="134"/>
    </font>
    <font>
      <b/>
      <sz val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color indexed="8"/>
      <name val="华文楷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" fillId="22" borderId="17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4" fillId="7" borderId="16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justify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7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13" fillId="0" borderId="0" xfId="0" applyFont="1" applyFill="1" applyAlignment="1"/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177" fontId="13" fillId="0" borderId="0" xfId="0" applyNumberFormat="1" applyFont="1" applyFill="1" applyAlignment="1">
      <alignment horizontal="center" vertical="center"/>
    </xf>
    <xf numFmtId="178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176" fontId="13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left" vertical="center"/>
    </xf>
    <xf numFmtId="0" fontId="13" fillId="0" borderId="0" xfId="0" applyNumberFormat="1" applyFont="1" applyFill="1" applyAlignment="1">
      <alignment horizontal="right" vertical="center"/>
    </xf>
    <xf numFmtId="0" fontId="14" fillId="0" borderId="0" xfId="0" applyNumberFormat="1" applyFont="1" applyFill="1" applyAlignment="1">
      <alignment horizontal="centerContinuous" vertical="center"/>
    </xf>
    <xf numFmtId="0" fontId="15" fillId="0" borderId="0" xfId="0" applyNumberFormat="1" applyFont="1" applyFill="1" applyAlignment="1">
      <alignment horizontal="centerContinuous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Continuous" vertical="center"/>
    </xf>
    <xf numFmtId="49" fontId="13" fillId="0" borderId="4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left" vertical="center" wrapText="1"/>
    </xf>
    <xf numFmtId="49" fontId="13" fillId="0" borderId="9" xfId="0" applyNumberFormat="1" applyFont="1" applyFill="1" applyBorder="1" applyAlignment="1" applyProtection="1">
      <alignment horizontal="left" vertical="center" wrapText="1"/>
    </xf>
    <xf numFmtId="49" fontId="13" fillId="0" borderId="9" xfId="0" applyNumberFormat="1" applyFont="1" applyFill="1" applyBorder="1" applyAlignment="1" applyProtection="1">
      <alignment horizontal="center" vertical="center" wrapText="1"/>
    </xf>
    <xf numFmtId="4" fontId="13" fillId="0" borderId="2" xfId="0" applyNumberFormat="1" applyFont="1" applyFill="1" applyBorder="1" applyAlignment="1" applyProtection="1">
      <alignment horizontal="right" vertical="center"/>
    </xf>
    <xf numFmtId="49" fontId="15" fillId="0" borderId="0" xfId="0" applyNumberFormat="1" applyFont="1" applyFill="1" applyAlignment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Continuous" vertical="center"/>
    </xf>
    <xf numFmtId="0" fontId="13" fillId="0" borderId="0" xfId="0" applyFont="1" applyFill="1" applyAlignment="1"/>
    <xf numFmtId="0" fontId="15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/>
    </xf>
    <xf numFmtId="0" fontId="13" fillId="0" borderId="9" xfId="0" applyNumberFormat="1" applyFont="1" applyFill="1" applyBorder="1" applyAlignment="1" applyProtection="1">
      <alignment vertical="center"/>
    </xf>
    <xf numFmtId="4" fontId="13" fillId="0" borderId="4" xfId="0" applyNumberFormat="1" applyFont="1" applyFill="1" applyBorder="1" applyAlignment="1" applyProtection="1">
      <alignment horizontal="right" vertical="center" wrapText="1"/>
    </xf>
    <xf numFmtId="0" fontId="13" fillId="0" borderId="10" xfId="0" applyNumberFormat="1" applyFont="1" applyFill="1" applyBorder="1" applyAlignment="1" applyProtection="1">
      <alignment horizontal="left" vertical="center"/>
    </xf>
    <xf numFmtId="0" fontId="13" fillId="0" borderId="11" xfId="0" applyNumberFormat="1" applyFont="1" applyFill="1" applyBorder="1" applyAlignment="1" applyProtection="1">
      <alignment vertical="center"/>
    </xf>
    <xf numFmtId="0" fontId="13" fillId="0" borderId="9" xfId="0" applyFont="1" applyFill="1" applyBorder="1" applyAlignment="1">
      <alignment vertical="center"/>
    </xf>
    <xf numFmtId="4" fontId="13" fillId="0" borderId="2" xfId="0" applyNumberFormat="1" applyFont="1" applyFill="1" applyBorder="1" applyAlignment="1" applyProtection="1">
      <alignment horizontal="right" vertical="center" wrapText="1"/>
    </xf>
    <xf numFmtId="0" fontId="13" fillId="0" borderId="2" xfId="0" applyFont="1" applyFill="1" applyBorder="1" applyAlignment="1">
      <alignment vertical="center"/>
    </xf>
    <xf numFmtId="4" fontId="13" fillId="0" borderId="6" xfId="0" applyNumberFormat="1" applyFont="1" applyFill="1" applyBorder="1" applyAlignment="1" applyProtection="1">
      <alignment vertical="center" wrapText="1"/>
    </xf>
    <xf numFmtId="0" fontId="13" fillId="0" borderId="10" xfId="0" applyNumberFormat="1" applyFont="1" applyFill="1" applyBorder="1" applyAlignment="1" applyProtection="1">
      <alignment vertical="center"/>
    </xf>
    <xf numFmtId="4" fontId="13" fillId="0" borderId="11" xfId="0" applyNumberFormat="1" applyFont="1" applyFill="1" applyBorder="1" applyAlignment="1" applyProtection="1">
      <alignment vertical="center" wrapText="1"/>
    </xf>
    <xf numFmtId="0" fontId="13" fillId="0" borderId="11" xfId="0" applyFont="1" applyFill="1" applyBorder="1" applyAlignment="1">
      <alignment horizontal="left" vertical="center"/>
    </xf>
    <xf numFmtId="4" fontId="13" fillId="0" borderId="11" xfId="0" applyNumberFormat="1" applyFont="1" applyFill="1" applyBorder="1" applyAlignment="1" applyProtection="1">
      <alignment horizontal="right" vertical="center" wrapText="1"/>
    </xf>
    <xf numFmtId="0" fontId="13" fillId="0" borderId="11" xfId="0" applyNumberFormat="1" applyFont="1" applyFill="1" applyBorder="1" applyAlignment="1" applyProtection="1">
      <alignment vertical="center"/>
    </xf>
    <xf numFmtId="0" fontId="13" fillId="0" borderId="2" xfId="0" applyNumberFormat="1" applyFont="1" applyFill="1" applyBorder="1" applyAlignment="1" applyProtection="1">
      <alignment vertical="center"/>
    </xf>
    <xf numFmtId="4" fontId="13" fillId="0" borderId="11" xfId="0" applyNumberFormat="1" applyFont="1" applyFill="1" applyBorder="1" applyAlignment="1">
      <alignment vertical="center" wrapText="1"/>
    </xf>
    <xf numFmtId="0" fontId="13" fillId="0" borderId="2" xfId="0" applyFont="1" applyFill="1" applyBorder="1" applyAlignment="1"/>
    <xf numFmtId="0" fontId="13" fillId="0" borderId="11" xfId="0" applyFont="1" applyFill="1" applyBorder="1" applyAlignment="1">
      <alignment horizontal="left" vertical="center"/>
    </xf>
    <xf numFmtId="179" fontId="13" fillId="0" borderId="11" xfId="0" applyNumberFormat="1" applyFont="1" applyFill="1" applyBorder="1" applyAlignment="1" applyProtection="1">
      <alignment horizontal="right" vertical="center" wrapText="1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13" fillId="0" borderId="11" xfId="0" applyFont="1" applyFill="1" applyBorder="1" applyAlignment="1"/>
    <xf numFmtId="49" fontId="13" fillId="0" borderId="9" xfId="0" applyNumberFormat="1" applyFont="1" applyFill="1" applyBorder="1" applyAlignment="1" applyProtection="1">
      <alignment vertical="center"/>
    </xf>
    <xf numFmtId="0" fontId="13" fillId="0" borderId="1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B20" sqref="B20"/>
    </sheetView>
  </sheetViews>
  <sheetFormatPr defaultColWidth="8.14814814814815" defaultRowHeight="12.75" customHeight="1"/>
  <cols>
    <col min="1" max="1" width="34.962962962963" style="77" customWidth="1"/>
    <col min="2" max="2" width="31.8518518518519" style="77" customWidth="1"/>
    <col min="3" max="3" width="37.4814814814815" style="77" customWidth="1"/>
    <col min="4" max="4" width="33.9259259259259" style="77" customWidth="1"/>
    <col min="5" max="5" width="8" style="77" customWidth="1"/>
    <col min="6" max="16384" width="8.14814814814815" style="77"/>
  </cols>
  <sheetData>
    <row r="1" s="77" customFormat="1" ht="18" customHeight="1" spans="1:9">
      <c r="A1" s="79"/>
      <c r="B1" s="80"/>
      <c r="C1" s="80"/>
      <c r="D1" s="80"/>
      <c r="E1" s="54"/>
      <c r="F1" s="53"/>
      <c r="G1" s="53"/>
      <c r="H1" s="53"/>
      <c r="I1" s="53"/>
    </row>
    <row r="2" s="77" customFormat="1" ht="18" customHeight="1" spans="1:9">
      <c r="A2" s="81" t="s">
        <v>0</v>
      </c>
      <c r="B2" s="81"/>
      <c r="C2" s="81"/>
      <c r="D2" s="81"/>
      <c r="E2" s="54"/>
      <c r="F2" s="54"/>
      <c r="G2" s="54"/>
      <c r="H2" s="54"/>
      <c r="I2" s="54"/>
    </row>
    <row r="3" s="77" customFormat="1" ht="18" customHeight="1" spans="1:5">
      <c r="A3" s="58"/>
      <c r="B3" s="55"/>
      <c r="C3" s="55"/>
      <c r="D3" s="80" t="s">
        <v>1</v>
      </c>
      <c r="E3" s="54"/>
    </row>
    <row r="4" s="77" customFormat="1" ht="18" customHeight="1" spans="1:5">
      <c r="A4" s="82" t="s">
        <v>2</v>
      </c>
      <c r="B4" s="82"/>
      <c r="C4" s="82" t="s">
        <v>3</v>
      </c>
      <c r="D4" s="82"/>
      <c r="E4" s="54"/>
    </row>
    <row r="5" s="77" customFormat="1" ht="18" customHeight="1" spans="1:5">
      <c r="A5" s="82" t="s">
        <v>4</v>
      </c>
      <c r="B5" s="83" t="s">
        <v>5</v>
      </c>
      <c r="C5" s="82" t="s">
        <v>6</v>
      </c>
      <c r="D5" s="83" t="s">
        <v>5</v>
      </c>
      <c r="E5" s="54"/>
    </row>
    <row r="6" s="77" customFormat="1" ht="18" customHeight="1" spans="1:5">
      <c r="A6" s="84" t="s">
        <v>7</v>
      </c>
      <c r="B6" s="85">
        <v>2002.09</v>
      </c>
      <c r="C6" s="86" t="s">
        <v>8</v>
      </c>
      <c r="D6" s="85">
        <v>1686.37</v>
      </c>
      <c r="E6" s="54"/>
    </row>
    <row r="7" s="77" customFormat="1" ht="18" customHeight="1" spans="1:5">
      <c r="A7" s="84"/>
      <c r="B7" s="85"/>
      <c r="C7" s="87" t="s">
        <v>9</v>
      </c>
      <c r="D7" s="85">
        <v>1487.25</v>
      </c>
      <c r="E7" s="54"/>
    </row>
    <row r="8" s="77" customFormat="1" ht="18" customHeight="1" spans="1:5">
      <c r="A8" s="88"/>
      <c r="B8" s="85"/>
      <c r="C8" s="87" t="s">
        <v>10</v>
      </c>
      <c r="D8" s="85">
        <v>0</v>
      </c>
      <c r="E8" s="54"/>
    </row>
    <row r="9" s="77" customFormat="1" ht="18" customHeight="1" spans="1:5">
      <c r="A9" s="88"/>
      <c r="B9" s="85"/>
      <c r="C9" s="87" t="s">
        <v>11</v>
      </c>
      <c r="D9" s="85">
        <v>156.78</v>
      </c>
      <c r="E9" s="54"/>
    </row>
    <row r="10" s="77" customFormat="1" ht="18" customHeight="1" spans="1:5">
      <c r="A10" s="88"/>
      <c r="B10" s="85"/>
      <c r="C10" s="87" t="s">
        <v>12</v>
      </c>
      <c r="D10" s="85">
        <v>0</v>
      </c>
      <c r="E10" s="54"/>
    </row>
    <row r="11" s="77" customFormat="1" ht="18" customHeight="1" spans="1:5">
      <c r="A11" s="88"/>
      <c r="B11" s="89"/>
      <c r="C11" s="54" t="s">
        <v>13</v>
      </c>
      <c r="D11" s="85">
        <v>42.34</v>
      </c>
      <c r="E11" s="54"/>
    </row>
    <row r="12" s="77" customFormat="1" ht="18" customHeight="1" spans="1:5">
      <c r="A12" s="90"/>
      <c r="B12" s="91"/>
      <c r="C12" s="92" t="s">
        <v>14</v>
      </c>
      <c r="D12" s="85">
        <v>315.72</v>
      </c>
      <c r="E12" s="54"/>
    </row>
    <row r="13" s="77" customFormat="1" ht="18" customHeight="1" spans="1:5">
      <c r="A13" s="90"/>
      <c r="B13" s="93"/>
      <c r="C13" s="94" t="s">
        <v>15</v>
      </c>
      <c r="D13" s="95">
        <v>0</v>
      </c>
      <c r="E13" s="54"/>
    </row>
    <row r="14" s="77" customFormat="1" ht="18" customHeight="1" spans="1:5">
      <c r="A14" s="90"/>
      <c r="B14" s="93"/>
      <c r="C14" s="96" t="s">
        <v>16</v>
      </c>
      <c r="D14" s="95">
        <v>315.72</v>
      </c>
      <c r="E14" s="54"/>
    </row>
    <row r="15" s="77" customFormat="1" ht="18" customHeight="1" spans="1:5">
      <c r="A15" s="97"/>
      <c r="B15" s="98"/>
      <c r="C15" s="94" t="s">
        <v>17</v>
      </c>
      <c r="D15" s="95">
        <v>0</v>
      </c>
      <c r="E15" s="54"/>
    </row>
    <row r="16" s="77" customFormat="1" ht="18" customHeight="1" spans="1:5">
      <c r="A16" s="97"/>
      <c r="B16" s="98"/>
      <c r="C16" s="94" t="s">
        <v>18</v>
      </c>
      <c r="D16" s="95">
        <v>0</v>
      </c>
      <c r="E16" s="54"/>
    </row>
    <row r="17" s="77" customFormat="1" ht="18" customHeight="1" spans="1:5">
      <c r="A17" s="99"/>
      <c r="B17" s="93"/>
      <c r="C17" s="100"/>
      <c r="D17" s="95"/>
      <c r="E17" s="54"/>
    </row>
    <row r="18" s="77" customFormat="1" ht="18" customHeight="1" spans="1:5">
      <c r="A18" s="82" t="s">
        <v>19</v>
      </c>
      <c r="B18" s="101">
        <f>B6</f>
        <v>2002.09</v>
      </c>
      <c r="C18" s="102" t="s">
        <v>20</v>
      </c>
      <c r="D18" s="95">
        <f>SUM(D12,D6)</f>
        <v>2002.09</v>
      </c>
      <c r="E18" s="54"/>
    </row>
    <row r="19" s="77" customFormat="1" ht="18" customHeight="1" spans="1:9">
      <c r="A19" s="84"/>
      <c r="B19" s="101"/>
      <c r="C19" s="103"/>
      <c r="D19" s="101"/>
      <c r="E19" s="54"/>
      <c r="F19" s="53"/>
      <c r="G19" s="53"/>
      <c r="H19" s="53"/>
      <c r="I19" s="53"/>
    </row>
    <row r="20" s="77" customFormat="1" ht="18" customHeight="1" spans="1:9">
      <c r="A20" s="104"/>
      <c r="B20" s="101"/>
      <c r="C20" s="103"/>
      <c r="D20" s="101"/>
      <c r="E20" s="54"/>
      <c r="F20" s="53"/>
      <c r="G20" s="53"/>
      <c r="H20" s="53"/>
      <c r="I20" s="53"/>
    </row>
    <row r="21" s="77" customFormat="1" ht="18" customHeight="1" spans="1:9">
      <c r="A21" s="104"/>
      <c r="B21" s="101"/>
      <c r="C21" s="105"/>
      <c r="D21" s="101"/>
      <c r="E21" s="54"/>
      <c r="F21" s="53"/>
      <c r="G21" s="53"/>
      <c r="H21" s="53"/>
      <c r="I21" s="53"/>
    </row>
    <row r="22" s="77" customFormat="1" ht="18" customHeight="1" spans="1:9">
      <c r="A22" s="82" t="s">
        <v>21</v>
      </c>
      <c r="B22" s="101">
        <f>B6</f>
        <v>2002.09</v>
      </c>
      <c r="C22" s="102" t="s">
        <v>22</v>
      </c>
      <c r="D22" s="101">
        <f>D18</f>
        <v>2002.09</v>
      </c>
      <c r="E22" s="54"/>
      <c r="F22" s="53"/>
      <c r="G22" s="53"/>
      <c r="H22" s="53"/>
      <c r="I22" s="53"/>
    </row>
    <row r="23" s="77" customFormat="1" ht="18" customHeight="1" spans="1:9">
      <c r="A23" s="54"/>
      <c r="B23" s="54"/>
      <c r="C23" s="54"/>
      <c r="D23" s="54"/>
      <c r="E23" s="54"/>
      <c r="F23" s="53"/>
      <c r="G23" s="53"/>
      <c r="H23" s="53"/>
      <c r="I23" s="53"/>
    </row>
  </sheetData>
  <mergeCells count="3">
    <mergeCell ref="A2:D2"/>
    <mergeCell ref="A4:B4"/>
    <mergeCell ref="C4:D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workbookViewId="0">
      <selection activeCell="H19" sqref="H19"/>
    </sheetView>
  </sheetViews>
  <sheetFormatPr defaultColWidth="9.48148148148148" defaultRowHeight="18" customHeight="1"/>
  <cols>
    <col min="1" max="1" width="4.59259259259259" style="56" customWidth="1"/>
    <col min="2" max="2" width="4.88888888888889" style="57" customWidth="1"/>
    <col min="3" max="3" width="4.2962962962963" style="57" customWidth="1"/>
    <col min="4" max="4" width="8.74074074074074" style="57" customWidth="1"/>
    <col min="5" max="5" width="17.4814814814815" style="58" customWidth="1"/>
    <col min="6" max="6" width="12.8888888888889" style="59" customWidth="1"/>
    <col min="7" max="10" width="10.5185185185185" style="59" customWidth="1"/>
    <col min="11" max="11" width="11.4074074074074" style="59" customWidth="1"/>
    <col min="12" max="12" width="10.5185185185185" style="59" customWidth="1"/>
    <col min="13" max="16379" width="9.48148148148148" style="55"/>
  </cols>
  <sheetData>
    <row r="1" s="53" customFormat="1" customHeight="1" spans="1:19">
      <c r="A1" s="60"/>
      <c r="B1" s="60"/>
      <c r="C1" s="60"/>
      <c r="D1" s="60"/>
      <c r="E1" s="61"/>
      <c r="F1" s="62"/>
      <c r="G1" s="62"/>
      <c r="H1" s="62"/>
      <c r="I1" s="62"/>
      <c r="J1" s="62"/>
      <c r="K1" s="62"/>
      <c r="L1" s="62"/>
      <c r="M1" s="55"/>
      <c r="N1" s="55"/>
      <c r="O1" s="55"/>
      <c r="P1" s="55"/>
      <c r="Q1" s="55"/>
      <c r="R1" s="55"/>
      <c r="S1" s="55"/>
    </row>
    <row r="2" s="53" customFormat="1" customHeight="1" spans="1:19">
      <c r="A2" s="63" t="s">
        <v>23</v>
      </c>
      <c r="B2" s="63"/>
      <c r="C2" s="63"/>
      <c r="D2" s="63"/>
      <c r="E2" s="64"/>
      <c r="F2" s="64"/>
      <c r="G2" s="64"/>
      <c r="H2" s="64"/>
      <c r="I2" s="64"/>
      <c r="J2" s="64"/>
      <c r="K2" s="64"/>
      <c r="L2" s="64"/>
      <c r="M2" s="75"/>
      <c r="N2" s="75"/>
      <c r="O2" s="75"/>
      <c r="P2" s="75"/>
      <c r="Q2" s="78"/>
      <c r="R2" s="78"/>
      <c r="S2" s="78"/>
    </row>
    <row r="3" s="53" customFormat="1" customHeight="1" spans="1:19">
      <c r="A3" s="60"/>
      <c r="B3" s="60"/>
      <c r="C3" s="60"/>
      <c r="D3" s="60"/>
      <c r="E3" s="61"/>
      <c r="F3" s="60"/>
      <c r="G3" s="60"/>
      <c r="H3" s="60"/>
      <c r="I3" s="60"/>
      <c r="J3" s="60"/>
      <c r="K3" s="60"/>
      <c r="L3" s="60"/>
      <c r="M3" s="55"/>
      <c r="N3" s="55"/>
      <c r="O3" s="55"/>
      <c r="P3" s="55"/>
      <c r="Q3" s="55"/>
      <c r="R3" s="55"/>
      <c r="S3" s="55"/>
    </row>
    <row r="4" s="54" customFormat="1" customHeight="1" spans="1:12">
      <c r="A4" s="65" t="s">
        <v>24</v>
      </c>
      <c r="B4" s="65"/>
      <c r="C4" s="65"/>
      <c r="D4" s="65" t="s">
        <v>25</v>
      </c>
      <c r="E4" s="65" t="s">
        <v>26</v>
      </c>
      <c r="F4" s="65" t="s">
        <v>27</v>
      </c>
      <c r="G4" s="66" t="s">
        <v>28</v>
      </c>
      <c r="H4" s="66"/>
      <c r="I4" s="66"/>
      <c r="J4" s="66"/>
      <c r="K4" s="76" t="s">
        <v>29</v>
      </c>
      <c r="L4" s="76"/>
    </row>
    <row r="5" s="54" customFormat="1" customHeight="1" spans="1:12">
      <c r="A5" s="65"/>
      <c r="B5" s="65"/>
      <c r="C5" s="65"/>
      <c r="D5" s="65"/>
      <c r="E5" s="65"/>
      <c r="F5" s="65"/>
      <c r="G5" s="65" t="s">
        <v>30</v>
      </c>
      <c r="H5" s="65" t="s">
        <v>31</v>
      </c>
      <c r="I5" s="65" t="s">
        <v>32</v>
      </c>
      <c r="J5" s="65" t="s">
        <v>33</v>
      </c>
      <c r="K5" s="65" t="s">
        <v>30</v>
      </c>
      <c r="L5" s="65" t="s">
        <v>34</v>
      </c>
    </row>
    <row r="6" s="53" customFormat="1" customHeight="1" spans="1:19">
      <c r="A6" s="65" t="s">
        <v>35</v>
      </c>
      <c r="B6" s="65" t="s">
        <v>36</v>
      </c>
      <c r="C6" s="65" t="s">
        <v>37</v>
      </c>
      <c r="D6" s="65"/>
      <c r="E6" s="67"/>
      <c r="F6" s="65"/>
      <c r="G6" s="65"/>
      <c r="H6" s="65"/>
      <c r="I6" s="65"/>
      <c r="J6" s="65"/>
      <c r="K6" s="65"/>
      <c r="L6" s="65"/>
      <c r="M6" s="55"/>
      <c r="N6" s="77"/>
      <c r="O6" s="55"/>
      <c r="P6" s="55"/>
      <c r="Q6" s="55"/>
      <c r="R6" s="55"/>
      <c r="S6" s="55"/>
    </row>
    <row r="7" s="53" customFormat="1" customHeight="1" spans="1:19">
      <c r="A7" s="68" t="s">
        <v>38</v>
      </c>
      <c r="B7" s="68" t="s">
        <v>38</v>
      </c>
      <c r="C7" s="68" t="s">
        <v>38</v>
      </c>
      <c r="D7" s="69" t="s">
        <v>38</v>
      </c>
      <c r="E7" s="68" t="s">
        <v>38</v>
      </c>
      <c r="F7" s="70">
        <v>1</v>
      </c>
      <c r="G7" s="68">
        <v>2</v>
      </c>
      <c r="H7" s="68">
        <v>3</v>
      </c>
      <c r="I7" s="68">
        <v>5</v>
      </c>
      <c r="J7" s="68">
        <v>7</v>
      </c>
      <c r="K7" s="68">
        <v>8</v>
      </c>
      <c r="L7" s="68">
        <v>10</v>
      </c>
      <c r="M7" s="55"/>
      <c r="N7" s="55"/>
      <c r="O7" s="55"/>
      <c r="P7" s="55"/>
      <c r="Q7" s="55"/>
      <c r="R7" s="55"/>
      <c r="S7" s="55"/>
    </row>
    <row r="8" s="53" customFormat="1" customHeight="1" spans="1:13">
      <c r="A8" s="71"/>
      <c r="B8" s="71"/>
      <c r="C8" s="71"/>
      <c r="D8" s="72"/>
      <c r="E8" s="73" t="s">
        <v>39</v>
      </c>
      <c r="F8" s="74">
        <v>2002.09</v>
      </c>
      <c r="G8" s="74">
        <v>1686.37</v>
      </c>
      <c r="H8" s="74">
        <v>1487.25</v>
      </c>
      <c r="I8" s="74">
        <v>156.78</v>
      </c>
      <c r="J8" s="74">
        <v>42.34</v>
      </c>
      <c r="K8" s="74">
        <v>315.72</v>
      </c>
      <c r="L8" s="74">
        <v>315.72</v>
      </c>
      <c r="M8" s="55"/>
    </row>
    <row r="9" s="53" customFormat="1" ht="25" customHeight="1" spans="1:13">
      <c r="A9" s="71"/>
      <c r="B9" s="71"/>
      <c r="C9" s="71"/>
      <c r="D9" s="72" t="s">
        <v>40</v>
      </c>
      <c r="E9" s="72" t="s">
        <v>41</v>
      </c>
      <c r="F9" s="74">
        <v>2002.09</v>
      </c>
      <c r="G9" s="74">
        <v>1686.37</v>
      </c>
      <c r="H9" s="74">
        <v>1487.25</v>
      </c>
      <c r="I9" s="74">
        <v>156.78</v>
      </c>
      <c r="J9" s="74">
        <v>42.34</v>
      </c>
      <c r="K9" s="74">
        <v>315.72</v>
      </c>
      <c r="L9" s="74">
        <v>315.72</v>
      </c>
      <c r="M9" s="55"/>
    </row>
    <row r="10" s="53" customFormat="1" ht="25" customHeight="1" spans="1:12">
      <c r="A10" s="71"/>
      <c r="B10" s="71"/>
      <c r="C10" s="71"/>
      <c r="D10" s="72" t="s">
        <v>42</v>
      </c>
      <c r="E10" s="72" t="s">
        <v>43</v>
      </c>
      <c r="F10" s="74">
        <v>2002.09</v>
      </c>
      <c r="G10" s="74">
        <v>1686.37</v>
      </c>
      <c r="H10" s="74">
        <v>1487.25</v>
      </c>
      <c r="I10" s="74">
        <v>156.78</v>
      </c>
      <c r="J10" s="74">
        <v>42.34</v>
      </c>
      <c r="K10" s="74">
        <v>315.72</v>
      </c>
      <c r="L10" s="74">
        <v>315.72</v>
      </c>
    </row>
    <row r="11" s="55" customFormat="1" ht="25" customHeight="1" spans="1:12">
      <c r="A11" s="71" t="s">
        <v>44</v>
      </c>
      <c r="B11" s="71" t="s">
        <v>45</v>
      </c>
      <c r="C11" s="71" t="s">
        <v>46</v>
      </c>
      <c r="D11" s="72" t="s">
        <v>47</v>
      </c>
      <c r="E11" s="72" t="s">
        <v>48</v>
      </c>
      <c r="F11" s="74">
        <v>1301.5</v>
      </c>
      <c r="G11" s="74">
        <v>1301.5</v>
      </c>
      <c r="H11" s="74">
        <v>1102.38</v>
      </c>
      <c r="I11" s="74">
        <v>156.78</v>
      </c>
      <c r="J11" s="74">
        <v>42.34</v>
      </c>
      <c r="K11" s="74">
        <v>0</v>
      </c>
      <c r="L11" s="74">
        <v>0</v>
      </c>
    </row>
    <row r="12" s="55" customFormat="1" ht="25" customHeight="1" spans="1:12">
      <c r="A12" s="71" t="s">
        <v>44</v>
      </c>
      <c r="B12" s="71" t="s">
        <v>45</v>
      </c>
      <c r="C12" s="71" t="s">
        <v>49</v>
      </c>
      <c r="D12" s="72" t="s">
        <v>47</v>
      </c>
      <c r="E12" s="72" t="s">
        <v>50</v>
      </c>
      <c r="F12" s="74">
        <v>21</v>
      </c>
      <c r="G12" s="74">
        <v>0</v>
      </c>
      <c r="H12" s="74">
        <v>0</v>
      </c>
      <c r="I12" s="74">
        <v>0</v>
      </c>
      <c r="J12" s="74">
        <v>0</v>
      </c>
      <c r="K12" s="74">
        <v>21</v>
      </c>
      <c r="L12" s="74">
        <v>21</v>
      </c>
    </row>
    <row r="13" s="55" customFormat="1" ht="25" customHeight="1" spans="1:12">
      <c r="A13" s="71" t="s">
        <v>44</v>
      </c>
      <c r="B13" s="71" t="s">
        <v>45</v>
      </c>
      <c r="C13" s="71" t="s">
        <v>45</v>
      </c>
      <c r="D13" s="72" t="s">
        <v>47</v>
      </c>
      <c r="E13" s="72" t="s">
        <v>51</v>
      </c>
      <c r="F13" s="74">
        <v>150</v>
      </c>
      <c r="G13" s="74">
        <v>0</v>
      </c>
      <c r="H13" s="74">
        <v>0</v>
      </c>
      <c r="I13" s="74">
        <v>0</v>
      </c>
      <c r="J13" s="74">
        <v>0</v>
      </c>
      <c r="K13" s="74">
        <v>150</v>
      </c>
      <c r="L13" s="74">
        <v>150</v>
      </c>
    </row>
    <row r="14" s="55" customFormat="1" ht="25" customHeight="1" spans="1:12">
      <c r="A14" s="71" t="s">
        <v>44</v>
      </c>
      <c r="B14" s="71" t="s">
        <v>45</v>
      </c>
      <c r="C14" s="71" t="s">
        <v>52</v>
      </c>
      <c r="D14" s="72" t="s">
        <v>47</v>
      </c>
      <c r="E14" s="72" t="s">
        <v>53</v>
      </c>
      <c r="F14" s="74">
        <v>28</v>
      </c>
      <c r="G14" s="74">
        <v>0</v>
      </c>
      <c r="H14" s="74">
        <v>0</v>
      </c>
      <c r="I14" s="74">
        <v>0</v>
      </c>
      <c r="J14" s="74">
        <v>0</v>
      </c>
      <c r="K14" s="74">
        <v>28</v>
      </c>
      <c r="L14" s="74">
        <v>28</v>
      </c>
    </row>
    <row r="15" s="55" customFormat="1" ht="25" customHeight="1" spans="1:12">
      <c r="A15" s="71" t="s">
        <v>44</v>
      </c>
      <c r="B15" s="71" t="s">
        <v>45</v>
      </c>
      <c r="C15" s="71" t="s">
        <v>54</v>
      </c>
      <c r="D15" s="72" t="s">
        <v>47</v>
      </c>
      <c r="E15" s="72" t="s">
        <v>55</v>
      </c>
      <c r="F15" s="74">
        <v>70</v>
      </c>
      <c r="G15" s="74">
        <v>0</v>
      </c>
      <c r="H15" s="74">
        <v>0</v>
      </c>
      <c r="I15" s="74">
        <v>0</v>
      </c>
      <c r="J15" s="74">
        <v>0</v>
      </c>
      <c r="K15" s="74">
        <v>70</v>
      </c>
      <c r="L15" s="74">
        <v>70</v>
      </c>
    </row>
    <row r="16" s="55" customFormat="1" ht="25" customHeight="1" spans="1:12">
      <c r="A16" s="71" t="s">
        <v>56</v>
      </c>
      <c r="B16" s="71" t="s">
        <v>57</v>
      </c>
      <c r="C16" s="71" t="s">
        <v>57</v>
      </c>
      <c r="D16" s="72" t="s">
        <v>47</v>
      </c>
      <c r="E16" s="72" t="s">
        <v>58</v>
      </c>
      <c r="F16" s="74">
        <v>155.01</v>
      </c>
      <c r="G16" s="74">
        <v>155.01</v>
      </c>
      <c r="H16" s="74">
        <v>155.01</v>
      </c>
      <c r="I16" s="74">
        <v>0</v>
      </c>
      <c r="J16" s="74">
        <v>0</v>
      </c>
      <c r="K16" s="74">
        <v>0</v>
      </c>
      <c r="L16" s="74">
        <v>0</v>
      </c>
    </row>
    <row r="17" s="55" customFormat="1" ht="25" customHeight="1" spans="1:12">
      <c r="A17" s="71" t="s">
        <v>56</v>
      </c>
      <c r="B17" s="71" t="s">
        <v>59</v>
      </c>
      <c r="C17" s="71" t="s">
        <v>46</v>
      </c>
      <c r="D17" s="72" t="s">
        <v>47</v>
      </c>
      <c r="E17" s="72" t="s">
        <v>60</v>
      </c>
      <c r="F17" s="74">
        <v>0.72</v>
      </c>
      <c r="G17" s="74">
        <v>0.72</v>
      </c>
      <c r="H17" s="74">
        <v>0.72</v>
      </c>
      <c r="I17" s="74">
        <v>0</v>
      </c>
      <c r="J17" s="74">
        <v>0</v>
      </c>
      <c r="K17" s="74">
        <v>0</v>
      </c>
      <c r="L17" s="74">
        <v>0</v>
      </c>
    </row>
    <row r="18" s="55" customFormat="1" ht="25" customHeight="1" spans="1:12">
      <c r="A18" s="71" t="s">
        <v>56</v>
      </c>
      <c r="B18" s="71" t="s">
        <v>59</v>
      </c>
      <c r="C18" s="71" t="s">
        <v>61</v>
      </c>
      <c r="D18" s="72" t="s">
        <v>47</v>
      </c>
      <c r="E18" s="72" t="s">
        <v>62</v>
      </c>
      <c r="F18" s="74">
        <v>0.98</v>
      </c>
      <c r="G18" s="74">
        <v>0.98</v>
      </c>
      <c r="H18" s="74">
        <v>0.98</v>
      </c>
      <c r="I18" s="74">
        <v>0</v>
      </c>
      <c r="J18" s="74">
        <v>0</v>
      </c>
      <c r="K18" s="74">
        <v>0</v>
      </c>
      <c r="L18" s="74">
        <v>0</v>
      </c>
    </row>
    <row r="19" s="55" customFormat="1" ht="25" customHeight="1" spans="1:12">
      <c r="A19" s="71" t="s">
        <v>63</v>
      </c>
      <c r="B19" s="71" t="s">
        <v>64</v>
      </c>
      <c r="C19" s="71" t="s">
        <v>46</v>
      </c>
      <c r="D19" s="72" t="s">
        <v>47</v>
      </c>
      <c r="E19" s="72" t="s">
        <v>65</v>
      </c>
      <c r="F19" s="74">
        <v>84.29</v>
      </c>
      <c r="G19" s="74">
        <v>84.29</v>
      </c>
      <c r="H19" s="74">
        <v>84.29</v>
      </c>
      <c r="I19" s="74">
        <v>0</v>
      </c>
      <c r="J19" s="74">
        <v>0</v>
      </c>
      <c r="K19" s="74">
        <v>0</v>
      </c>
      <c r="L19" s="74">
        <v>0</v>
      </c>
    </row>
    <row r="20" s="55" customFormat="1" ht="25" customHeight="1" spans="1:12">
      <c r="A20" s="71" t="s">
        <v>63</v>
      </c>
      <c r="B20" s="71" t="s">
        <v>64</v>
      </c>
      <c r="C20" s="71" t="s">
        <v>49</v>
      </c>
      <c r="D20" s="72" t="s">
        <v>47</v>
      </c>
      <c r="E20" s="72" t="s">
        <v>66</v>
      </c>
      <c r="F20" s="74">
        <v>16.48</v>
      </c>
      <c r="G20" s="74">
        <v>16.48</v>
      </c>
      <c r="H20" s="74">
        <v>16.48</v>
      </c>
      <c r="I20" s="74">
        <v>0</v>
      </c>
      <c r="J20" s="74">
        <v>0</v>
      </c>
      <c r="K20" s="74">
        <v>0</v>
      </c>
      <c r="L20" s="74">
        <v>0</v>
      </c>
    </row>
    <row r="21" s="55" customFormat="1" ht="25" customHeight="1" spans="1:12">
      <c r="A21" s="71" t="s">
        <v>67</v>
      </c>
      <c r="B21" s="71" t="s">
        <v>61</v>
      </c>
      <c r="C21" s="71" t="s">
        <v>46</v>
      </c>
      <c r="D21" s="72" t="s">
        <v>47</v>
      </c>
      <c r="E21" s="72" t="s">
        <v>68</v>
      </c>
      <c r="F21" s="74">
        <v>127.39</v>
      </c>
      <c r="G21" s="74">
        <v>127.39</v>
      </c>
      <c r="H21" s="74">
        <v>127.39</v>
      </c>
      <c r="I21" s="74">
        <v>0</v>
      </c>
      <c r="J21" s="74">
        <v>0</v>
      </c>
      <c r="K21" s="74">
        <v>0</v>
      </c>
      <c r="L21" s="74">
        <v>0</v>
      </c>
    </row>
    <row r="22" s="55" customFormat="1" ht="25" customHeight="1" spans="1:12">
      <c r="A22" s="71" t="s">
        <v>69</v>
      </c>
      <c r="B22" s="71" t="s">
        <v>46</v>
      </c>
      <c r="C22" s="71" t="s">
        <v>70</v>
      </c>
      <c r="D22" s="72" t="s">
        <v>47</v>
      </c>
      <c r="E22" s="72" t="s">
        <v>71</v>
      </c>
      <c r="F22" s="74">
        <v>7</v>
      </c>
      <c r="G22" s="74">
        <v>0</v>
      </c>
      <c r="H22" s="74">
        <v>0</v>
      </c>
      <c r="I22" s="74">
        <v>0</v>
      </c>
      <c r="J22" s="74">
        <v>0</v>
      </c>
      <c r="K22" s="74">
        <v>7</v>
      </c>
      <c r="L22" s="74">
        <v>7</v>
      </c>
    </row>
    <row r="23" s="55" customFormat="1" ht="25" customHeight="1" spans="1:12">
      <c r="A23" s="71" t="s">
        <v>69</v>
      </c>
      <c r="B23" s="71" t="s">
        <v>46</v>
      </c>
      <c r="C23" s="71" t="s">
        <v>54</v>
      </c>
      <c r="D23" s="72" t="s">
        <v>47</v>
      </c>
      <c r="E23" s="72" t="s">
        <v>72</v>
      </c>
      <c r="F23" s="74">
        <v>39.72</v>
      </c>
      <c r="G23" s="74">
        <v>0</v>
      </c>
      <c r="H23" s="74">
        <v>0</v>
      </c>
      <c r="I23" s="74">
        <v>0</v>
      </c>
      <c r="J23" s="74">
        <v>0</v>
      </c>
      <c r="K23" s="74">
        <v>39.72</v>
      </c>
      <c r="L23" s="74">
        <v>39.72</v>
      </c>
    </row>
  </sheetData>
  <mergeCells count="10"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A4:C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O8" sqref="O8"/>
    </sheetView>
  </sheetViews>
  <sheetFormatPr defaultColWidth="9" defaultRowHeight="14.4"/>
  <cols>
    <col min="1" max="2" width="7" style="1" customWidth="1"/>
    <col min="3" max="3" width="15.75" style="1" customWidth="1"/>
    <col min="4" max="4" width="14.25" style="1" customWidth="1"/>
    <col min="5" max="5" width="7.5" style="1" customWidth="1"/>
    <col min="6" max="6" width="7.12962962962963" style="1" customWidth="1"/>
    <col min="7" max="7" width="14.75" style="1" customWidth="1"/>
    <col min="8" max="8" width="10.25" style="1" customWidth="1"/>
    <col min="9" max="9" width="10.8796296296296" style="1" customWidth="1"/>
    <col min="10" max="10" width="7.87962962962963" style="1" customWidth="1"/>
    <col min="11" max="16384" width="9" style="1"/>
  </cols>
  <sheetData>
    <row r="1" s="1" customFormat="1" ht="42.75" customHeight="1" spans="1:10">
      <c r="A1" s="28" t="s">
        <v>73</v>
      </c>
      <c r="B1" s="28"/>
      <c r="C1" s="28"/>
      <c r="D1" s="28"/>
      <c r="E1" s="28"/>
      <c r="F1" s="28"/>
      <c r="G1" s="28"/>
      <c r="H1" s="28"/>
      <c r="I1" s="28"/>
      <c r="J1" s="28"/>
    </row>
    <row r="2" s="1" customFormat="1" ht="21.6" customHeight="1" spans="2:10">
      <c r="B2" s="29"/>
      <c r="C2" s="1"/>
      <c r="D2" s="1"/>
      <c r="E2" s="1"/>
      <c r="F2" s="1"/>
      <c r="G2" s="1"/>
      <c r="H2" s="1"/>
      <c r="I2" s="1"/>
      <c r="J2" s="52"/>
    </row>
    <row r="3" s="1" customFormat="1" ht="33" customHeight="1" spans="1:10">
      <c r="A3" s="19" t="s">
        <v>74</v>
      </c>
      <c r="B3" s="19"/>
      <c r="C3" s="19"/>
      <c r="D3" s="19"/>
      <c r="E3" s="19" t="s">
        <v>75</v>
      </c>
      <c r="F3" s="19"/>
      <c r="G3" s="19"/>
      <c r="H3" s="19"/>
      <c r="I3" s="19"/>
      <c r="J3" s="19" t="s">
        <v>76</v>
      </c>
    </row>
    <row r="4" s="1" customFormat="1" ht="30.75" customHeight="1" spans="1:10">
      <c r="A4" s="19" t="s">
        <v>24</v>
      </c>
      <c r="B4" s="19"/>
      <c r="C4" s="19" t="s">
        <v>77</v>
      </c>
      <c r="D4" s="19" t="s">
        <v>39</v>
      </c>
      <c r="E4" s="19" t="s">
        <v>24</v>
      </c>
      <c r="F4" s="19"/>
      <c r="G4" s="19" t="s">
        <v>77</v>
      </c>
      <c r="H4" s="30" t="s">
        <v>78</v>
      </c>
      <c r="I4" s="19" t="s">
        <v>79</v>
      </c>
      <c r="J4" s="19"/>
    </row>
    <row r="5" s="1" customFormat="1" ht="30.75" customHeight="1" spans="1:10">
      <c r="A5" s="31" t="s">
        <v>35</v>
      </c>
      <c r="B5" s="19" t="s">
        <v>36</v>
      </c>
      <c r="C5" s="19"/>
      <c r="D5" s="19"/>
      <c r="E5" s="19" t="s">
        <v>35</v>
      </c>
      <c r="F5" s="19" t="s">
        <v>36</v>
      </c>
      <c r="G5" s="19"/>
      <c r="H5" s="32"/>
      <c r="I5" s="19"/>
      <c r="J5" s="19"/>
    </row>
    <row r="6" s="1" customFormat="1" ht="46.15" customHeight="1" spans="1:10">
      <c r="A6" s="33">
        <v>501</v>
      </c>
      <c r="B6" s="34"/>
      <c r="C6" s="9" t="s">
        <v>80</v>
      </c>
      <c r="D6" s="9">
        <v>1487.25</v>
      </c>
      <c r="E6" s="35">
        <v>301</v>
      </c>
      <c r="F6" s="9"/>
      <c r="G6" s="9" t="s">
        <v>81</v>
      </c>
      <c r="H6" s="9">
        <v>1487.25</v>
      </c>
      <c r="I6" s="9"/>
      <c r="J6" s="9"/>
    </row>
    <row r="7" s="1" customFormat="1" ht="46.15" customHeight="1" spans="1:10">
      <c r="A7" s="36"/>
      <c r="B7" s="34" t="s">
        <v>46</v>
      </c>
      <c r="C7" s="9" t="s">
        <v>82</v>
      </c>
      <c r="D7" s="9">
        <f>H7+H8+H9</f>
        <v>1075.02</v>
      </c>
      <c r="E7" s="9"/>
      <c r="F7" s="34" t="s">
        <v>46</v>
      </c>
      <c r="G7" s="9" t="s">
        <v>83</v>
      </c>
      <c r="H7" s="9">
        <v>289.14</v>
      </c>
      <c r="I7" s="9"/>
      <c r="J7" s="9"/>
    </row>
    <row r="8" s="1" customFormat="1" ht="46.15" customHeight="1" spans="1:10">
      <c r="A8" s="36"/>
      <c r="B8" s="34"/>
      <c r="C8" s="9"/>
      <c r="D8" s="9"/>
      <c r="E8" s="9"/>
      <c r="F8" s="34" t="s">
        <v>61</v>
      </c>
      <c r="G8" s="9" t="s">
        <v>84</v>
      </c>
      <c r="H8" s="9">
        <v>704.32</v>
      </c>
      <c r="I8" s="9"/>
      <c r="J8" s="9"/>
    </row>
    <row r="9" s="1" customFormat="1" ht="46.15" customHeight="1" spans="1:10">
      <c r="A9" s="36"/>
      <c r="B9" s="34"/>
      <c r="C9" s="9"/>
      <c r="D9" s="9"/>
      <c r="E9" s="9"/>
      <c r="F9" s="34" t="s">
        <v>49</v>
      </c>
      <c r="G9" s="9" t="s">
        <v>85</v>
      </c>
      <c r="H9" s="9">
        <v>81.56</v>
      </c>
      <c r="I9" s="9"/>
      <c r="J9" s="9"/>
    </row>
    <row r="10" s="1" customFormat="1" ht="46.15" customHeight="1" spans="1:10">
      <c r="A10" s="37"/>
      <c r="B10" s="34" t="s">
        <v>61</v>
      </c>
      <c r="C10" s="9" t="s">
        <v>86</v>
      </c>
      <c r="D10" s="9">
        <f>H10+H11+H12+H13+H14</f>
        <v>257.48</v>
      </c>
      <c r="E10" s="9"/>
      <c r="F10" s="34" t="s">
        <v>52</v>
      </c>
      <c r="G10" s="9" t="s">
        <v>87</v>
      </c>
      <c r="H10" s="9">
        <v>155.01</v>
      </c>
      <c r="I10" s="9"/>
      <c r="J10" s="9"/>
    </row>
    <row r="11" s="1" customFormat="1" ht="46.15" customHeight="1" spans="1:10">
      <c r="A11" s="38"/>
      <c r="B11" s="34"/>
      <c r="C11" s="9"/>
      <c r="D11" s="9"/>
      <c r="E11" s="9"/>
      <c r="F11" s="34" t="s">
        <v>88</v>
      </c>
      <c r="G11" s="9" t="s">
        <v>89</v>
      </c>
      <c r="H11" s="9"/>
      <c r="I11" s="9"/>
      <c r="J11" s="9"/>
    </row>
    <row r="12" s="1" customFormat="1" ht="46.15" customHeight="1" spans="1:10">
      <c r="A12" s="38"/>
      <c r="B12" s="34"/>
      <c r="C12" s="9"/>
      <c r="D12" s="9"/>
      <c r="E12" s="9"/>
      <c r="F12" s="34" t="s">
        <v>90</v>
      </c>
      <c r="G12" s="9" t="s">
        <v>91</v>
      </c>
      <c r="H12" s="9">
        <v>84.29</v>
      </c>
      <c r="I12" s="9"/>
      <c r="J12" s="9"/>
    </row>
    <row r="13" s="1" customFormat="1" ht="46.15" customHeight="1" spans="1:10">
      <c r="A13" s="38"/>
      <c r="B13" s="34"/>
      <c r="C13" s="9"/>
      <c r="D13" s="9"/>
      <c r="E13" s="9"/>
      <c r="F13" s="39">
        <v>11</v>
      </c>
      <c r="G13" s="9" t="s">
        <v>92</v>
      </c>
      <c r="H13" s="9">
        <v>16.48</v>
      </c>
      <c r="I13" s="9"/>
      <c r="J13" s="9"/>
    </row>
    <row r="14" s="1" customFormat="1" ht="46.15" customHeight="1" spans="1:10">
      <c r="A14" s="40"/>
      <c r="B14" s="34"/>
      <c r="C14" s="9"/>
      <c r="D14" s="9"/>
      <c r="E14" s="9"/>
      <c r="F14" s="41">
        <v>12</v>
      </c>
      <c r="G14" s="9" t="s">
        <v>93</v>
      </c>
      <c r="H14" s="9">
        <v>1.7</v>
      </c>
      <c r="I14" s="9"/>
      <c r="J14" s="9"/>
    </row>
    <row r="15" s="1" customFormat="1" ht="46.15" customHeight="1" spans="1:10">
      <c r="A15" s="33"/>
      <c r="B15" s="34" t="s">
        <v>49</v>
      </c>
      <c r="C15" s="9" t="s">
        <v>94</v>
      </c>
      <c r="D15" s="9">
        <f>H15</f>
        <v>127.39</v>
      </c>
      <c r="E15" s="9"/>
      <c r="F15" s="34">
        <v>13</v>
      </c>
      <c r="G15" s="9" t="s">
        <v>94</v>
      </c>
      <c r="H15" s="9">
        <v>127.39</v>
      </c>
      <c r="I15" s="9"/>
      <c r="J15" s="9"/>
    </row>
    <row r="16" s="1" customFormat="1" ht="46.15" customHeight="1" spans="1:10">
      <c r="A16" s="33"/>
      <c r="B16" s="42" t="s">
        <v>54</v>
      </c>
      <c r="C16" s="43" t="s">
        <v>95</v>
      </c>
      <c r="D16" s="43">
        <f>H16+H17</f>
        <v>27.36</v>
      </c>
      <c r="E16" s="9"/>
      <c r="F16" s="44" t="s">
        <v>70</v>
      </c>
      <c r="G16" s="9" t="s">
        <v>96</v>
      </c>
      <c r="H16" s="9">
        <v>24.48</v>
      </c>
      <c r="I16" s="9"/>
      <c r="J16" s="9"/>
    </row>
    <row r="17" s="1" customFormat="1" ht="46.15" customHeight="1" spans="1:10">
      <c r="A17" s="33"/>
      <c r="B17" s="45"/>
      <c r="C17" s="46"/>
      <c r="D17" s="46"/>
      <c r="E17" s="20"/>
      <c r="F17" s="44" t="s">
        <v>54</v>
      </c>
      <c r="G17" s="47" t="s">
        <v>95</v>
      </c>
      <c r="H17" s="9">
        <v>2.88</v>
      </c>
      <c r="I17" s="9"/>
      <c r="J17" s="9"/>
    </row>
    <row r="18" s="1" customFormat="1" ht="46.15" customHeight="1" spans="1:10">
      <c r="A18" s="33" t="s">
        <v>97</v>
      </c>
      <c r="B18" s="45"/>
      <c r="C18" s="46" t="s">
        <v>98</v>
      </c>
      <c r="D18" s="46">
        <f>SUM(D19:D30)</f>
        <v>156.78</v>
      </c>
      <c r="E18" s="20">
        <v>302</v>
      </c>
      <c r="F18" s="44"/>
      <c r="G18" s="47" t="s">
        <v>99</v>
      </c>
      <c r="H18" s="9"/>
      <c r="I18" s="9">
        <f>SUM(I19:I30)</f>
        <v>156.78</v>
      </c>
      <c r="J18" s="9"/>
    </row>
    <row r="19" s="1" customFormat="1" ht="46.15" customHeight="1" spans="1:10">
      <c r="A19" s="33"/>
      <c r="B19" s="48" t="s">
        <v>46</v>
      </c>
      <c r="C19" s="43" t="s">
        <v>100</v>
      </c>
      <c r="D19" s="43">
        <f>I19+I20+I21+I22+I23+I24+I25+I26</f>
        <v>99.68</v>
      </c>
      <c r="E19" s="20"/>
      <c r="F19" s="44" t="s">
        <v>46</v>
      </c>
      <c r="G19" s="47" t="s">
        <v>101</v>
      </c>
      <c r="H19" s="21"/>
      <c r="I19" s="9">
        <v>2.78</v>
      </c>
      <c r="J19" s="9"/>
    </row>
    <row r="20" s="1" customFormat="1" ht="46.15" customHeight="1" spans="1:10">
      <c r="A20" s="33"/>
      <c r="B20" s="49"/>
      <c r="C20" s="50"/>
      <c r="D20" s="50"/>
      <c r="E20" s="20"/>
      <c r="F20" s="44" t="s">
        <v>61</v>
      </c>
      <c r="G20" s="47" t="s">
        <v>102</v>
      </c>
      <c r="H20" s="21"/>
      <c r="I20" s="9">
        <v>1.32</v>
      </c>
      <c r="J20" s="9"/>
    </row>
    <row r="21" s="1" customFormat="1" ht="46.15" customHeight="1" spans="1:10">
      <c r="A21" s="33"/>
      <c r="B21" s="49"/>
      <c r="C21" s="50"/>
      <c r="D21" s="50"/>
      <c r="E21" s="20"/>
      <c r="F21" s="44" t="s">
        <v>57</v>
      </c>
      <c r="G21" s="47" t="s">
        <v>103</v>
      </c>
      <c r="H21" s="21"/>
      <c r="I21" s="9">
        <v>5.77</v>
      </c>
      <c r="J21" s="9"/>
    </row>
    <row r="22" s="1" customFormat="1" ht="46.15" customHeight="1" spans="1:10">
      <c r="A22" s="33"/>
      <c r="B22" s="49"/>
      <c r="C22" s="50"/>
      <c r="D22" s="50"/>
      <c r="E22" s="20"/>
      <c r="F22" s="44" t="s">
        <v>104</v>
      </c>
      <c r="G22" s="47" t="s">
        <v>105</v>
      </c>
      <c r="H22" s="21"/>
      <c r="I22" s="9">
        <v>7.44</v>
      </c>
      <c r="J22" s="9"/>
    </row>
    <row r="23" s="1" customFormat="1" ht="46.15" customHeight="1" spans="1:10">
      <c r="A23" s="33"/>
      <c r="B23" s="49"/>
      <c r="C23" s="50"/>
      <c r="D23" s="50"/>
      <c r="E23" s="20"/>
      <c r="F23" s="44" t="s">
        <v>52</v>
      </c>
      <c r="G23" s="47" t="s">
        <v>106</v>
      </c>
      <c r="H23" s="21"/>
      <c r="I23" s="9">
        <v>1.56</v>
      </c>
      <c r="J23" s="9"/>
    </row>
    <row r="24" s="1" customFormat="1" ht="46.15" customHeight="1" spans="1:10">
      <c r="A24" s="33"/>
      <c r="B24" s="49"/>
      <c r="C24" s="50"/>
      <c r="D24" s="50"/>
      <c r="E24" s="20"/>
      <c r="F24" s="44" t="s">
        <v>64</v>
      </c>
      <c r="G24" s="47" t="s">
        <v>107</v>
      </c>
      <c r="H24" s="9"/>
      <c r="I24" s="9">
        <v>58.66</v>
      </c>
      <c r="J24" s="9"/>
    </row>
    <row r="25" s="1" customFormat="1" ht="46.15" customHeight="1" spans="1:10">
      <c r="A25" s="33"/>
      <c r="B25" s="49"/>
      <c r="C25" s="50"/>
      <c r="D25" s="50"/>
      <c r="E25" s="20"/>
      <c r="F25" s="44" t="s">
        <v>108</v>
      </c>
      <c r="G25" s="47" t="s">
        <v>109</v>
      </c>
      <c r="H25" s="9"/>
      <c r="I25" s="9">
        <v>21.5</v>
      </c>
      <c r="J25" s="9"/>
    </row>
    <row r="26" s="1" customFormat="1" ht="46.15" customHeight="1" spans="1:10">
      <c r="A26" s="33"/>
      <c r="B26" s="51"/>
      <c r="C26" s="46"/>
      <c r="D26" s="46"/>
      <c r="E26" s="20"/>
      <c r="F26" s="44" t="s">
        <v>110</v>
      </c>
      <c r="G26" s="47" t="s">
        <v>111</v>
      </c>
      <c r="H26" s="9"/>
      <c r="I26" s="9">
        <v>0.65</v>
      </c>
      <c r="J26" s="9"/>
    </row>
    <row r="27" s="1" customFormat="1" ht="46.15" customHeight="1" spans="1:10">
      <c r="A27" s="33"/>
      <c r="B27" s="45" t="s">
        <v>70</v>
      </c>
      <c r="C27" s="46" t="s">
        <v>112</v>
      </c>
      <c r="D27" s="46">
        <f t="shared" ref="D27:D30" si="0">I27</f>
        <v>11.84</v>
      </c>
      <c r="E27" s="20"/>
      <c r="F27" s="44" t="s">
        <v>113</v>
      </c>
      <c r="G27" s="47" t="s">
        <v>112</v>
      </c>
      <c r="H27" s="9"/>
      <c r="I27" s="9">
        <v>11.84</v>
      </c>
      <c r="J27" s="9"/>
    </row>
    <row r="28" s="1" customFormat="1" ht="46.15" customHeight="1" spans="1:10">
      <c r="A28" s="33"/>
      <c r="B28" s="45" t="s">
        <v>52</v>
      </c>
      <c r="C28" s="46" t="s">
        <v>114</v>
      </c>
      <c r="D28" s="46">
        <f t="shared" si="0"/>
        <v>43.28</v>
      </c>
      <c r="F28" s="44" t="s">
        <v>115</v>
      </c>
      <c r="G28" s="47" t="s">
        <v>114</v>
      </c>
      <c r="H28" s="9"/>
      <c r="I28" s="9">
        <v>43.28</v>
      </c>
      <c r="J28" s="9"/>
    </row>
    <row r="29" s="1" customFormat="1" ht="46.15" customHeight="1" spans="1:10">
      <c r="A29" s="33"/>
      <c r="B29" s="45" t="s">
        <v>88</v>
      </c>
      <c r="C29" s="46" t="s">
        <v>116</v>
      </c>
      <c r="D29" s="46">
        <f t="shared" si="0"/>
        <v>1.32</v>
      </c>
      <c r="E29" s="20"/>
      <c r="F29" s="44" t="s">
        <v>117</v>
      </c>
      <c r="G29" s="47" t="s">
        <v>116</v>
      </c>
      <c r="H29" s="9"/>
      <c r="I29" s="9">
        <v>1.32</v>
      </c>
      <c r="J29" s="9"/>
    </row>
    <row r="30" s="1" customFormat="1" ht="46.15" customHeight="1" spans="1:10">
      <c r="A30" s="33"/>
      <c r="B30" s="45" t="s">
        <v>54</v>
      </c>
      <c r="C30" s="46" t="s">
        <v>118</v>
      </c>
      <c r="D30" s="46">
        <f t="shared" si="0"/>
        <v>0.66</v>
      </c>
      <c r="E30" s="20"/>
      <c r="F30" s="44" t="s">
        <v>54</v>
      </c>
      <c r="G30" s="47" t="s">
        <v>118</v>
      </c>
      <c r="H30" s="9"/>
      <c r="I30" s="9">
        <v>0.66</v>
      </c>
      <c r="J30" s="9"/>
    </row>
    <row r="31" s="1" customFormat="1" ht="46.15" customHeight="1" spans="1:10">
      <c r="A31" s="33" t="s">
        <v>119</v>
      </c>
      <c r="B31" s="45"/>
      <c r="C31" s="46" t="s">
        <v>33</v>
      </c>
      <c r="D31" s="46">
        <f>D32</f>
        <v>42.34</v>
      </c>
      <c r="E31" s="20">
        <v>303</v>
      </c>
      <c r="F31" s="44"/>
      <c r="G31" s="47" t="s">
        <v>120</v>
      </c>
      <c r="H31" s="9">
        <f>H32</f>
        <v>42.34</v>
      </c>
      <c r="I31" s="9"/>
      <c r="J31" s="9"/>
    </row>
    <row r="32" s="1" customFormat="1" ht="46.15" customHeight="1" spans="1:10">
      <c r="A32" s="33"/>
      <c r="B32" s="45" t="s">
        <v>54</v>
      </c>
      <c r="C32" s="46" t="s">
        <v>121</v>
      </c>
      <c r="D32" s="46">
        <v>42.34</v>
      </c>
      <c r="E32" s="20"/>
      <c r="F32" s="44"/>
      <c r="G32" s="47" t="s">
        <v>121</v>
      </c>
      <c r="H32" s="9">
        <v>42.34</v>
      </c>
      <c r="I32" s="9"/>
      <c r="J32" s="9"/>
    </row>
    <row r="33" s="1" customFormat="1" ht="46.15" customHeight="1" spans="1:10">
      <c r="A33" s="21"/>
      <c r="B33" s="9" t="s">
        <v>39</v>
      </c>
      <c r="C33" s="9"/>
      <c r="D33" s="9">
        <f>D6+D18+D31</f>
        <v>1686.37</v>
      </c>
      <c r="E33" s="9"/>
      <c r="F33" s="9"/>
      <c r="G33" s="9"/>
      <c r="H33" s="9">
        <f>H6+H31</f>
        <v>1529.59</v>
      </c>
      <c r="I33" s="9">
        <f>I18</f>
        <v>156.78</v>
      </c>
      <c r="J33" s="9"/>
    </row>
  </sheetData>
  <mergeCells count="28">
    <mergeCell ref="A1:J1"/>
    <mergeCell ref="A3:D3"/>
    <mergeCell ref="E3:I3"/>
    <mergeCell ref="A4:B4"/>
    <mergeCell ref="E4:F4"/>
    <mergeCell ref="B33:C33"/>
    <mergeCell ref="A7:A9"/>
    <mergeCell ref="A10:A14"/>
    <mergeCell ref="B7:B9"/>
    <mergeCell ref="B10:B14"/>
    <mergeCell ref="B16:B17"/>
    <mergeCell ref="B19:B26"/>
    <mergeCell ref="C4:C5"/>
    <mergeCell ref="C7:C9"/>
    <mergeCell ref="C10:C14"/>
    <mergeCell ref="C16:C17"/>
    <mergeCell ref="C19:C26"/>
    <mergeCell ref="D4:D5"/>
    <mergeCell ref="D7:D9"/>
    <mergeCell ref="D10:D14"/>
    <mergeCell ref="D16:D17"/>
    <mergeCell ref="D19:D26"/>
    <mergeCell ref="E7:E9"/>
    <mergeCell ref="E10:E14"/>
    <mergeCell ref="G4:G5"/>
    <mergeCell ref="H4:H5"/>
    <mergeCell ref="I4:I5"/>
    <mergeCell ref="J3:J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K6" sqref="K6"/>
    </sheetView>
  </sheetViews>
  <sheetFormatPr defaultColWidth="9" defaultRowHeight="14.4"/>
  <cols>
    <col min="1" max="18" width="6.87962962962963" style="1" customWidth="1"/>
    <col min="19" max="16384" width="9" style="1"/>
  </cols>
  <sheetData>
    <row r="1" s="1" customFormat="1" ht="30" customHeight="1" spans="1:18">
      <c r="A1" s="10" t="s">
        <v>122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="1" customFormat="1" ht="20.45" customHeight="1" spans="1:18">
      <c r="A2" s="25"/>
      <c r="B2" s="1"/>
      <c r="C2" s="1"/>
      <c r="D2" s="1"/>
      <c r="E2" s="1"/>
      <c r="F2" s="1"/>
      <c r="G2" s="25"/>
      <c r="H2" s="1"/>
      <c r="I2" s="1"/>
      <c r="J2" s="1"/>
      <c r="K2" s="1"/>
      <c r="L2" s="1"/>
      <c r="M2" s="1"/>
      <c r="N2" s="1"/>
      <c r="O2" s="1"/>
      <c r="P2" s="1"/>
      <c r="Q2" s="5" t="s">
        <v>1</v>
      </c>
      <c r="R2" s="5"/>
    </row>
    <row r="3" s="1" customFormat="1" ht="49.15" customHeight="1" spans="1:18">
      <c r="A3" s="26" t="s">
        <v>123</v>
      </c>
      <c r="B3" s="26"/>
      <c r="C3" s="26"/>
      <c r="D3" s="26"/>
      <c r="E3" s="26"/>
      <c r="F3" s="26"/>
      <c r="G3" s="26" t="s">
        <v>124</v>
      </c>
      <c r="H3" s="26"/>
      <c r="I3" s="26"/>
      <c r="J3" s="26"/>
      <c r="K3" s="26"/>
      <c r="L3" s="26"/>
      <c r="M3" s="26" t="s">
        <v>125</v>
      </c>
      <c r="N3" s="26"/>
      <c r="O3" s="26"/>
      <c r="P3" s="26"/>
      <c r="Q3" s="26"/>
      <c r="R3" s="26"/>
    </row>
    <row r="4" s="1" customFormat="1" ht="49.15" customHeight="1" spans="1:18">
      <c r="A4" s="8" t="s">
        <v>39</v>
      </c>
      <c r="B4" s="6" t="s">
        <v>126</v>
      </c>
      <c r="C4" s="8" t="s">
        <v>127</v>
      </c>
      <c r="D4" s="8"/>
      <c r="E4" s="8"/>
      <c r="F4" s="6" t="s">
        <v>112</v>
      </c>
      <c r="G4" s="8" t="s">
        <v>39</v>
      </c>
      <c r="H4" s="6" t="s">
        <v>126</v>
      </c>
      <c r="I4" s="8" t="s">
        <v>127</v>
      </c>
      <c r="J4" s="8"/>
      <c r="K4" s="8"/>
      <c r="L4" s="6" t="s">
        <v>112</v>
      </c>
      <c r="M4" s="8" t="s">
        <v>39</v>
      </c>
      <c r="N4" s="6" t="s">
        <v>126</v>
      </c>
      <c r="O4" s="8" t="s">
        <v>127</v>
      </c>
      <c r="P4" s="8"/>
      <c r="Q4" s="8"/>
      <c r="R4" s="6" t="s">
        <v>112</v>
      </c>
    </row>
    <row r="5" s="1" customFormat="1" ht="52.5" customHeight="1" spans="1:18">
      <c r="A5" s="8"/>
      <c r="B5" s="6"/>
      <c r="C5" s="6" t="s">
        <v>30</v>
      </c>
      <c r="D5" s="6" t="s">
        <v>128</v>
      </c>
      <c r="E5" s="6" t="s">
        <v>129</v>
      </c>
      <c r="F5" s="6"/>
      <c r="G5" s="8"/>
      <c r="H5" s="6"/>
      <c r="I5" s="6" t="s">
        <v>30</v>
      </c>
      <c r="J5" s="6" t="s">
        <v>128</v>
      </c>
      <c r="K5" s="6" t="s">
        <v>129</v>
      </c>
      <c r="L5" s="6"/>
      <c r="M5" s="8"/>
      <c r="N5" s="6"/>
      <c r="O5" s="6" t="s">
        <v>30</v>
      </c>
      <c r="P5" s="6" t="s">
        <v>128</v>
      </c>
      <c r="Q5" s="6" t="s">
        <v>129</v>
      </c>
      <c r="R5" s="6"/>
    </row>
    <row r="6" s="1" customFormat="1" ht="43.5" customHeight="1" spans="1:18">
      <c r="A6" s="7">
        <f>B6+C6+F6</f>
        <v>52.69</v>
      </c>
      <c r="B6" s="7"/>
      <c r="C6" s="7">
        <f>D6+E6</f>
        <v>41.86</v>
      </c>
      <c r="D6" s="7"/>
      <c r="E6" s="7">
        <v>41.86</v>
      </c>
      <c r="F6" s="7">
        <v>10.83</v>
      </c>
      <c r="G6" s="7">
        <f>H6+I6+L6</f>
        <v>45.26</v>
      </c>
      <c r="H6" s="7"/>
      <c r="I6" s="7">
        <f>J6+K6</f>
        <v>41.86</v>
      </c>
      <c r="J6" s="7"/>
      <c r="K6" s="7">
        <v>41.86</v>
      </c>
      <c r="L6" s="7">
        <v>3.4</v>
      </c>
      <c r="M6" s="7">
        <f>N6+O6+R6</f>
        <v>55.12</v>
      </c>
      <c r="N6" s="7"/>
      <c r="O6" s="7">
        <f>P6+Q6</f>
        <v>43.28</v>
      </c>
      <c r="P6" s="7"/>
      <c r="Q6" s="7">
        <v>43.28</v>
      </c>
      <c r="R6" s="7">
        <v>11.84</v>
      </c>
    </row>
    <row r="7" s="1" customFormat="1" ht="43.5" customHeight="1" spans="1:18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="1" customFormat="1" ht="43.5" customHeight="1" spans="1:18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="1" customFormat="1" ht="43.5" customHeight="1" spans="1:18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="1" customFormat="1" ht="43.5" customHeight="1" spans="1:18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="1" customFormat="1" ht="19.2" spans="1:12">
      <c r="A11" s="27" t="s">
        <v>130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="1" customFormat="1" ht="19.2" spans="1:12">
      <c r="A12" s="15" t="s">
        <v>131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</sheetData>
  <mergeCells count="19">
    <mergeCell ref="A1:R1"/>
    <mergeCell ref="Q2:R2"/>
    <mergeCell ref="A3:F3"/>
    <mergeCell ref="G3:L3"/>
    <mergeCell ref="M3:R3"/>
    <mergeCell ref="C4:E4"/>
    <mergeCell ref="I4:K4"/>
    <mergeCell ref="O4:Q4"/>
    <mergeCell ref="A12:F12"/>
    <mergeCell ref="G12:L12"/>
    <mergeCell ref="A4:A5"/>
    <mergeCell ref="B4:B5"/>
    <mergeCell ref="F4:F5"/>
    <mergeCell ref="G4:G5"/>
    <mergeCell ref="H4:H5"/>
    <mergeCell ref="L4:L5"/>
    <mergeCell ref="M4:M5"/>
    <mergeCell ref="N4:N5"/>
    <mergeCell ref="R4:R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J12" sqref="J12"/>
    </sheetView>
  </sheetViews>
  <sheetFormatPr defaultColWidth="9" defaultRowHeight="14.4" outlineLevelCol="5"/>
  <cols>
    <col min="1" max="1" width="15.5" style="1" customWidth="1"/>
    <col min="2" max="2" width="13.5" style="1" customWidth="1"/>
    <col min="3" max="3" width="14.8796296296296" style="1" customWidth="1"/>
    <col min="4" max="4" width="14.75" style="1" customWidth="1"/>
    <col min="5" max="5" width="12.25" style="1" customWidth="1"/>
    <col min="6" max="6" width="12.3796296296296" style="1" customWidth="1"/>
    <col min="7" max="16384" width="9" style="1"/>
  </cols>
  <sheetData>
    <row r="1" s="1" customFormat="1" ht="36" customHeight="1" spans="1:6">
      <c r="A1" s="10" t="s">
        <v>132</v>
      </c>
      <c r="B1" s="10"/>
      <c r="C1" s="10"/>
      <c r="D1" s="10"/>
      <c r="E1" s="10"/>
      <c r="F1" s="10"/>
    </row>
    <row r="2" s="1" customFormat="1" ht="21" customHeight="1" spans="1:6">
      <c r="A2" s="23" t="s">
        <v>133</v>
      </c>
      <c r="B2" s="1"/>
      <c r="C2" s="1"/>
      <c r="D2" s="1"/>
      <c r="E2" s="5" t="s">
        <v>1</v>
      </c>
      <c r="F2" s="5"/>
    </row>
    <row r="3" s="1" customFormat="1" ht="40.5" customHeight="1" spans="1:6">
      <c r="A3" s="24" t="s">
        <v>24</v>
      </c>
      <c r="B3" s="24" t="s">
        <v>134</v>
      </c>
      <c r="C3" s="24" t="s">
        <v>135</v>
      </c>
      <c r="D3" s="24" t="s">
        <v>136</v>
      </c>
      <c r="E3" s="24"/>
      <c r="F3" s="24"/>
    </row>
    <row r="4" s="1" customFormat="1" ht="31.5" customHeight="1" spans="1:6">
      <c r="A4" s="24"/>
      <c r="B4" s="24"/>
      <c r="C4" s="24"/>
      <c r="D4" s="24" t="s">
        <v>39</v>
      </c>
      <c r="E4" s="24" t="s">
        <v>28</v>
      </c>
      <c r="F4" s="24" t="s">
        <v>29</v>
      </c>
    </row>
    <row r="5" s="1" customFormat="1" ht="27.6" customHeight="1" spans="1:6">
      <c r="A5" s="7" t="s">
        <v>137</v>
      </c>
      <c r="B5" s="7"/>
      <c r="C5" s="7"/>
      <c r="D5" s="7"/>
      <c r="E5" s="7"/>
      <c r="F5" s="7"/>
    </row>
    <row r="6" s="1" customFormat="1" ht="27.6" customHeight="1" spans="1:6">
      <c r="A6" s="7"/>
      <c r="B6" s="7"/>
      <c r="C6" s="7"/>
      <c r="D6" s="7"/>
      <c r="E6" s="7"/>
      <c r="F6" s="7"/>
    </row>
    <row r="7" s="1" customFormat="1" ht="27.6" customHeight="1" spans="1:6">
      <c r="A7" s="7"/>
      <c r="B7" s="7"/>
      <c r="C7" s="7"/>
      <c r="D7" s="7"/>
      <c r="E7" s="7"/>
      <c r="F7" s="7"/>
    </row>
    <row r="8" s="1" customFormat="1" ht="27.6" customHeight="1" spans="1:6">
      <c r="A8" s="7"/>
      <c r="B8" s="7"/>
      <c r="C8" s="7"/>
      <c r="D8" s="7"/>
      <c r="E8" s="7"/>
      <c r="F8" s="7"/>
    </row>
    <row r="9" s="1" customFormat="1" ht="27.6" customHeight="1" spans="1:6">
      <c r="A9" s="7"/>
      <c r="B9" s="7"/>
      <c r="C9" s="7"/>
      <c r="D9" s="7"/>
      <c r="E9" s="7"/>
      <c r="F9" s="7"/>
    </row>
    <row r="10" s="1" customFormat="1" ht="27.6" customHeight="1" spans="1:6">
      <c r="A10" s="7"/>
      <c r="B10" s="7"/>
      <c r="C10" s="7"/>
      <c r="D10" s="7"/>
      <c r="E10" s="7"/>
      <c r="F10" s="7"/>
    </row>
    <row r="11" s="1" customFormat="1" ht="27.6" customHeight="1" spans="1:6">
      <c r="A11" s="7"/>
      <c r="B11" s="7"/>
      <c r="C11" s="7"/>
      <c r="D11" s="7"/>
      <c r="E11" s="7"/>
      <c r="F11" s="7"/>
    </row>
    <row r="12" s="1" customFormat="1" ht="27.6" customHeight="1" spans="1:6">
      <c r="A12" s="7"/>
      <c r="B12" s="7"/>
      <c r="C12" s="7"/>
      <c r="D12" s="7"/>
      <c r="E12" s="7"/>
      <c r="F12" s="7"/>
    </row>
    <row r="13" s="1" customFormat="1" ht="27.6" customHeight="1" spans="1:6">
      <c r="A13" s="7"/>
      <c r="B13" s="7"/>
      <c r="C13" s="7"/>
      <c r="D13" s="7"/>
      <c r="E13" s="7"/>
      <c r="F13" s="7"/>
    </row>
    <row r="14" s="1" customFormat="1" ht="27.6" customHeight="1" spans="1:6">
      <c r="A14" s="7"/>
      <c r="B14" s="7"/>
      <c r="C14" s="7"/>
      <c r="D14" s="7"/>
      <c r="E14" s="7"/>
      <c r="F14" s="7"/>
    </row>
    <row r="15" s="1" customFormat="1" ht="27.6" customHeight="1" spans="1:6">
      <c r="A15" s="7"/>
      <c r="B15" s="7"/>
      <c r="C15" s="7"/>
      <c r="D15" s="7"/>
      <c r="E15" s="7"/>
      <c r="F15" s="7"/>
    </row>
    <row r="16" s="1" customFormat="1" ht="27.6" customHeight="1" spans="1:6">
      <c r="A16" s="7"/>
      <c r="B16" s="7"/>
      <c r="C16" s="7"/>
      <c r="D16" s="7"/>
      <c r="E16" s="7"/>
      <c r="F16" s="7"/>
    </row>
    <row r="17" s="1" customFormat="1" ht="27.6" customHeight="1" spans="1:6">
      <c r="A17" s="7"/>
      <c r="B17" s="7"/>
      <c r="C17" s="7"/>
      <c r="D17" s="7"/>
      <c r="E17" s="7"/>
      <c r="F17" s="7"/>
    </row>
    <row r="18" s="1" customFormat="1" ht="27.6" customHeight="1" spans="1:6">
      <c r="A18" s="7"/>
      <c r="B18" s="7"/>
      <c r="C18" s="7"/>
      <c r="D18" s="7"/>
      <c r="E18" s="7"/>
      <c r="F18" s="7"/>
    </row>
    <row r="19" s="1" customFormat="1" ht="27.6" customHeight="1" spans="1:6">
      <c r="A19" s="7"/>
      <c r="B19" s="7"/>
      <c r="C19" s="7"/>
      <c r="D19" s="7"/>
      <c r="E19" s="7"/>
      <c r="F19" s="7"/>
    </row>
    <row r="20" s="1" customFormat="1" ht="27.6" customHeight="1" spans="1:6">
      <c r="A20" s="8" t="s">
        <v>39</v>
      </c>
      <c r="B20" s="8"/>
      <c r="C20" s="7"/>
      <c r="D20" s="7"/>
      <c r="E20" s="7"/>
      <c r="F20" s="7"/>
    </row>
    <row r="21" s="1" customFormat="1" ht="19.2" spans="1:6">
      <c r="A21" s="15" t="s">
        <v>130</v>
      </c>
      <c r="B21" s="15"/>
      <c r="C21" s="15"/>
      <c r="D21" s="15"/>
      <c r="E21" s="15"/>
      <c r="F21" s="15"/>
    </row>
    <row r="22" s="1" customFormat="1" ht="19.2" spans="1:6">
      <c r="A22" s="15" t="s">
        <v>138</v>
      </c>
      <c r="B22" s="15"/>
      <c r="C22" s="15"/>
      <c r="D22" s="15"/>
      <c r="E22" s="15"/>
      <c r="F22" s="15"/>
    </row>
  </sheetData>
  <mergeCells count="9">
    <mergeCell ref="A1:F1"/>
    <mergeCell ref="E2:F2"/>
    <mergeCell ref="D3:F3"/>
    <mergeCell ref="A20:B20"/>
    <mergeCell ref="A21:F21"/>
    <mergeCell ref="A22:F22"/>
    <mergeCell ref="A3:A4"/>
    <mergeCell ref="B3:B4"/>
    <mergeCell ref="C3:C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opLeftCell="A13" workbookViewId="0">
      <selection activeCell="B20" sqref="B20"/>
    </sheetView>
  </sheetViews>
  <sheetFormatPr defaultColWidth="9" defaultRowHeight="14.4" outlineLevelCol="3"/>
  <cols>
    <col min="1" max="1" width="28" style="1" customWidth="1"/>
    <col min="2" max="2" width="27" style="1" customWidth="1"/>
    <col min="3" max="3" width="27.75" style="1" customWidth="1"/>
    <col min="4" max="4" width="27.5" style="1" customWidth="1"/>
    <col min="5" max="16384" width="9" style="1"/>
  </cols>
  <sheetData>
    <row r="1" s="1" customFormat="1" ht="33.75" customHeight="1" spans="1:4">
      <c r="A1" s="10" t="s">
        <v>139</v>
      </c>
      <c r="B1" s="10"/>
      <c r="C1" s="10"/>
      <c r="D1" s="10"/>
    </row>
    <row r="2" s="1" customFormat="1" ht="21.6" customHeight="1" spans="1:4">
      <c r="A2" s="17"/>
      <c r="B2" s="1"/>
      <c r="C2" s="1"/>
      <c r="D2" s="18" t="s">
        <v>1</v>
      </c>
    </row>
    <row r="3" s="1" customFormat="1" ht="28.15" customHeight="1" spans="1:4">
      <c r="A3" s="19" t="s">
        <v>140</v>
      </c>
      <c r="B3" s="19"/>
      <c r="C3" s="19" t="s">
        <v>141</v>
      </c>
      <c r="D3" s="19"/>
    </row>
    <row r="4" s="1" customFormat="1" ht="28.15" customHeight="1" spans="1:4">
      <c r="A4" s="9" t="s">
        <v>142</v>
      </c>
      <c r="B4" s="9" t="s">
        <v>143</v>
      </c>
      <c r="C4" s="9" t="s">
        <v>142</v>
      </c>
      <c r="D4" s="9" t="s">
        <v>143</v>
      </c>
    </row>
    <row r="5" s="1" customFormat="1" ht="28.15" customHeight="1" spans="1:4">
      <c r="A5" s="20" t="s">
        <v>144</v>
      </c>
      <c r="B5" s="9">
        <v>2002.09</v>
      </c>
      <c r="C5" s="20" t="s">
        <v>145</v>
      </c>
      <c r="D5" s="9">
        <v>1570.5</v>
      </c>
    </row>
    <row r="6" s="1" customFormat="1" ht="28.15" customHeight="1" spans="1:4">
      <c r="A6" s="20" t="s">
        <v>146</v>
      </c>
      <c r="B6" s="9"/>
      <c r="C6" s="20" t="s">
        <v>147</v>
      </c>
      <c r="D6" s="9"/>
    </row>
    <row r="7" s="1" customFormat="1" ht="28.15" customHeight="1" spans="1:4">
      <c r="A7" s="20" t="s">
        <v>148</v>
      </c>
      <c r="B7" s="9"/>
      <c r="C7" s="20" t="s">
        <v>149</v>
      </c>
      <c r="D7" s="9"/>
    </row>
    <row r="8" s="1" customFormat="1" ht="28.15" customHeight="1" spans="1:4">
      <c r="A8" s="20" t="s">
        <v>150</v>
      </c>
      <c r="B8" s="9"/>
      <c r="C8" s="20" t="s">
        <v>151</v>
      </c>
      <c r="D8" s="21"/>
    </row>
    <row r="9" s="1" customFormat="1" ht="28.15" customHeight="1" spans="1:4">
      <c r="A9" s="20" t="s">
        <v>152</v>
      </c>
      <c r="B9" s="9"/>
      <c r="C9" s="22" t="s">
        <v>153</v>
      </c>
      <c r="D9" s="9">
        <v>156.71</v>
      </c>
    </row>
    <row r="10" s="1" customFormat="1" ht="28.15" customHeight="1" spans="1:4">
      <c r="A10" s="9"/>
      <c r="B10" s="9"/>
      <c r="C10" s="22" t="s">
        <v>154</v>
      </c>
      <c r="D10" s="9">
        <v>100.77</v>
      </c>
    </row>
    <row r="11" s="1" customFormat="1" ht="28.15" customHeight="1" spans="1:4">
      <c r="A11" s="9"/>
      <c r="B11" s="9"/>
      <c r="C11" s="20" t="s">
        <v>151</v>
      </c>
      <c r="D11" s="9"/>
    </row>
    <row r="12" s="1" customFormat="1" ht="28.15" customHeight="1" spans="1:4">
      <c r="A12" s="9"/>
      <c r="B12" s="9"/>
      <c r="C12" s="22" t="s">
        <v>155</v>
      </c>
      <c r="D12" s="9">
        <v>127.39</v>
      </c>
    </row>
    <row r="13" s="1" customFormat="1" ht="28.15" customHeight="1" spans="1:4">
      <c r="A13" s="9"/>
      <c r="B13" s="9"/>
      <c r="C13" s="22" t="s">
        <v>156</v>
      </c>
      <c r="D13" s="9">
        <v>46.72</v>
      </c>
    </row>
    <row r="14" s="1" customFormat="1" ht="28.15" customHeight="1" spans="1:4">
      <c r="A14" s="9"/>
      <c r="B14" s="9"/>
      <c r="C14" s="20" t="s">
        <v>151</v>
      </c>
      <c r="D14" s="9"/>
    </row>
    <row r="15" s="1" customFormat="1" ht="28.15" customHeight="1" spans="1:4">
      <c r="A15" s="9" t="s">
        <v>19</v>
      </c>
      <c r="B15" s="9"/>
      <c r="C15" s="9" t="s">
        <v>20</v>
      </c>
      <c r="D15" s="9"/>
    </row>
    <row r="16" s="1" customFormat="1" ht="28.15" customHeight="1" spans="1:4">
      <c r="A16" s="20" t="s">
        <v>157</v>
      </c>
      <c r="B16" s="9"/>
      <c r="C16" s="9"/>
      <c r="D16" s="9"/>
    </row>
    <row r="17" s="1" customFormat="1" ht="28.15" customHeight="1" spans="1:4">
      <c r="A17" s="20" t="s">
        <v>158</v>
      </c>
      <c r="B17" s="20"/>
      <c r="C17" s="20" t="s">
        <v>159</v>
      </c>
      <c r="D17" s="9"/>
    </row>
    <row r="18" s="1" customFormat="1" ht="28.15" customHeight="1" spans="1:4">
      <c r="A18" s="9"/>
      <c r="B18" s="9"/>
      <c r="C18" s="9"/>
      <c r="D18" s="9"/>
    </row>
    <row r="19" s="1" customFormat="1" ht="28.15" customHeight="1" spans="1:4">
      <c r="A19" s="9" t="s">
        <v>160</v>
      </c>
      <c r="B19" s="9">
        <v>2002.09</v>
      </c>
      <c r="C19" s="9" t="s">
        <v>161</v>
      </c>
      <c r="D19" s="9">
        <f>SUM(D5:D18)</f>
        <v>2002.09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workbookViewId="0">
      <selection activeCell="E31" sqref="E31"/>
    </sheetView>
  </sheetViews>
  <sheetFormatPr defaultColWidth="9" defaultRowHeight="27.75" customHeight="1"/>
  <cols>
    <col min="1" max="1" width="9" style="1"/>
    <col min="2" max="2" width="16.6296296296296" style="1" customWidth="1"/>
    <col min="3" max="3" width="12.6296296296296" style="1" customWidth="1"/>
    <col min="4" max="4" width="9" style="1"/>
    <col min="5" max="5" width="10.6296296296296" style="1" customWidth="1"/>
    <col min="6" max="6" width="12.25" style="1" customWidth="1"/>
    <col min="7" max="9" width="9" style="1"/>
    <col min="10" max="10" width="9.87962962962963" style="1" customWidth="1"/>
    <col min="11" max="11" width="9.75" style="1" customWidth="1"/>
    <col min="12" max="12" width="11.3796296296296" style="1" customWidth="1"/>
    <col min="13" max="16384" width="9" style="1"/>
  </cols>
  <sheetData>
    <row r="1" s="1" customFormat="1" ht="44.25" customHeight="1" spans="1:12">
      <c r="A1" s="10" t="s">
        <v>162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1" customFormat="1" customHeight="1" spans="1:12">
      <c r="A2" s="11" t="s">
        <v>163</v>
      </c>
      <c r="B2" s="1"/>
      <c r="C2" s="1"/>
      <c r="D2" s="1"/>
      <c r="E2" s="1"/>
      <c r="F2" s="1"/>
      <c r="G2" s="1"/>
      <c r="H2" s="1"/>
      <c r="I2" s="1"/>
      <c r="J2" s="1"/>
      <c r="K2" s="16" t="s">
        <v>1</v>
      </c>
      <c r="L2" s="16"/>
    </row>
    <row r="3" s="1" customFormat="1" ht="41.45" customHeight="1" spans="1:12">
      <c r="A3" s="6" t="s">
        <v>164</v>
      </c>
      <c r="B3" s="6"/>
      <c r="C3" s="6" t="s">
        <v>39</v>
      </c>
      <c r="D3" s="6" t="s">
        <v>158</v>
      </c>
      <c r="E3" s="6" t="s">
        <v>165</v>
      </c>
      <c r="F3" s="6" t="s">
        <v>166</v>
      </c>
      <c r="G3" s="6" t="s">
        <v>167</v>
      </c>
      <c r="H3" s="6" t="s">
        <v>168</v>
      </c>
      <c r="I3" s="6" t="s">
        <v>169</v>
      </c>
      <c r="J3" s="6" t="s">
        <v>170</v>
      </c>
      <c r="K3" s="6" t="s">
        <v>171</v>
      </c>
      <c r="L3" s="6" t="s">
        <v>157</v>
      </c>
    </row>
    <row r="4" s="1" customFormat="1" customHeight="1" spans="1:12">
      <c r="A4" s="7" t="s">
        <v>24</v>
      </c>
      <c r="B4" s="8" t="s">
        <v>77</v>
      </c>
      <c r="C4" s="7"/>
      <c r="D4" s="7"/>
      <c r="E4" s="7"/>
      <c r="F4" s="7"/>
      <c r="G4" s="7"/>
      <c r="H4" s="7"/>
      <c r="I4" s="7"/>
      <c r="J4" s="7"/>
      <c r="K4" s="7"/>
      <c r="L4" s="7"/>
    </row>
    <row r="5" s="1" customFormat="1" customHeight="1" spans="1:12">
      <c r="A5" s="9">
        <v>201</v>
      </c>
      <c r="B5" s="9" t="s">
        <v>172</v>
      </c>
      <c r="C5" s="8">
        <f t="shared" ref="C5:C27" si="0">E5</f>
        <v>1542.5</v>
      </c>
      <c r="D5" s="8"/>
      <c r="E5" s="8">
        <f>E6</f>
        <v>1542.5</v>
      </c>
      <c r="F5" s="8"/>
      <c r="G5" s="8"/>
      <c r="H5" s="8"/>
      <c r="I5" s="8"/>
      <c r="J5" s="8"/>
      <c r="K5" s="8"/>
      <c r="L5" s="8"/>
    </row>
    <row r="6" s="1" customFormat="1" customHeight="1" spans="1:12">
      <c r="A6" s="9">
        <v>20104</v>
      </c>
      <c r="B6" s="9" t="s">
        <v>173</v>
      </c>
      <c r="C6" s="8">
        <f t="shared" si="0"/>
        <v>1542.5</v>
      </c>
      <c r="D6" s="8"/>
      <c r="E6" s="8">
        <f>E7+E8+E9+E10</f>
        <v>1542.5</v>
      </c>
      <c r="F6" s="8"/>
      <c r="G6" s="8"/>
      <c r="H6" s="8"/>
      <c r="I6" s="8"/>
      <c r="J6" s="8"/>
      <c r="K6" s="8"/>
      <c r="L6" s="8"/>
    </row>
    <row r="7" s="1" customFormat="1" customHeight="1" spans="1:12">
      <c r="A7" s="9">
        <v>2010401</v>
      </c>
      <c r="B7" s="9" t="s">
        <v>174</v>
      </c>
      <c r="C7" s="8">
        <f t="shared" si="0"/>
        <v>1301.5</v>
      </c>
      <c r="D7" s="8"/>
      <c r="E7" s="8">
        <v>1301.5</v>
      </c>
      <c r="F7" s="8"/>
      <c r="G7" s="8"/>
      <c r="H7" s="8"/>
      <c r="I7" s="8"/>
      <c r="J7" s="8"/>
      <c r="K7" s="8"/>
      <c r="L7" s="8"/>
    </row>
    <row r="8" s="1" customFormat="1" customHeight="1" spans="1:12">
      <c r="A8" s="9">
        <v>2010403</v>
      </c>
      <c r="B8" s="9" t="s">
        <v>175</v>
      </c>
      <c r="C8" s="8">
        <f t="shared" si="0"/>
        <v>21</v>
      </c>
      <c r="D8" s="8"/>
      <c r="E8" s="8">
        <v>21</v>
      </c>
      <c r="F8" s="8"/>
      <c r="G8" s="8"/>
      <c r="H8" s="8"/>
      <c r="I8" s="8"/>
      <c r="J8" s="8"/>
      <c r="K8" s="8"/>
      <c r="L8" s="8"/>
    </row>
    <row r="9" s="1" customFormat="1" customHeight="1" spans="1:12">
      <c r="A9" s="9">
        <v>2010404</v>
      </c>
      <c r="B9" s="9" t="s">
        <v>176</v>
      </c>
      <c r="C9" s="8">
        <f t="shared" si="0"/>
        <v>150</v>
      </c>
      <c r="D9" s="8"/>
      <c r="E9" s="8">
        <v>150</v>
      </c>
      <c r="F9" s="8"/>
      <c r="G9" s="8"/>
      <c r="H9" s="8"/>
      <c r="I9" s="8"/>
      <c r="J9" s="8"/>
      <c r="K9" s="8"/>
      <c r="L9" s="8"/>
    </row>
    <row r="10" s="1" customFormat="1" customHeight="1" spans="1:12">
      <c r="A10" s="9">
        <v>2010499</v>
      </c>
      <c r="B10" s="9" t="s">
        <v>177</v>
      </c>
      <c r="C10" s="8">
        <f t="shared" si="0"/>
        <v>70</v>
      </c>
      <c r="D10" s="8"/>
      <c r="E10" s="8">
        <v>70</v>
      </c>
      <c r="F10" s="8"/>
      <c r="G10" s="8"/>
      <c r="H10" s="8"/>
      <c r="I10" s="8"/>
      <c r="J10" s="8"/>
      <c r="K10" s="8"/>
      <c r="L10" s="8"/>
    </row>
    <row r="11" s="1" customFormat="1" customHeight="1" spans="1:12">
      <c r="A11" s="9">
        <v>208</v>
      </c>
      <c r="B11" s="9" t="s">
        <v>178</v>
      </c>
      <c r="C11" s="8">
        <f t="shared" si="0"/>
        <v>156.71</v>
      </c>
      <c r="D11" s="8"/>
      <c r="E11" s="8">
        <f>E12+E14</f>
        <v>156.71</v>
      </c>
      <c r="F11" s="8"/>
      <c r="G11" s="8"/>
      <c r="H11" s="8"/>
      <c r="I11" s="8"/>
      <c r="J11" s="8"/>
      <c r="K11" s="8"/>
      <c r="L11" s="8"/>
    </row>
    <row r="12" s="1" customFormat="1" customHeight="1" spans="1:12">
      <c r="A12" s="9">
        <v>20826</v>
      </c>
      <c r="B12" s="9" t="s">
        <v>179</v>
      </c>
      <c r="C12" s="8">
        <f t="shared" si="0"/>
        <v>155.01</v>
      </c>
      <c r="D12" s="8"/>
      <c r="E12" s="8">
        <v>155.01</v>
      </c>
      <c r="F12" s="8"/>
      <c r="G12" s="8"/>
      <c r="H12" s="8"/>
      <c r="I12" s="8"/>
      <c r="J12" s="8"/>
      <c r="K12" s="8"/>
      <c r="L12" s="8"/>
    </row>
    <row r="13" s="1" customFormat="1" customHeight="1" spans="1:12">
      <c r="A13" s="9">
        <v>2082699</v>
      </c>
      <c r="B13" s="9" t="s">
        <v>180</v>
      </c>
      <c r="C13" s="8">
        <f t="shared" si="0"/>
        <v>155.01</v>
      </c>
      <c r="D13" s="12"/>
      <c r="E13" s="8">
        <v>155.01</v>
      </c>
      <c r="F13" s="12"/>
      <c r="G13" s="13"/>
      <c r="H13" s="13"/>
      <c r="I13" s="13"/>
      <c r="J13" s="13"/>
      <c r="K13" s="13"/>
      <c r="L13" s="13"/>
    </row>
    <row r="14" s="1" customFormat="1" customHeight="1" spans="1:12">
      <c r="A14" s="9">
        <v>20827</v>
      </c>
      <c r="B14" s="9" t="s">
        <v>181</v>
      </c>
      <c r="C14" s="8">
        <f t="shared" si="0"/>
        <v>1.7</v>
      </c>
      <c r="D14" s="12"/>
      <c r="E14" s="8">
        <v>1.7</v>
      </c>
      <c r="F14" s="12"/>
      <c r="G14" s="13"/>
      <c r="H14" s="13"/>
      <c r="I14" s="13"/>
      <c r="J14" s="13"/>
      <c r="K14" s="13"/>
      <c r="L14" s="13"/>
    </row>
    <row r="15" s="1" customFormat="1" customHeight="1" spans="1:12">
      <c r="A15" s="9">
        <v>2082701</v>
      </c>
      <c r="B15" s="9" t="s">
        <v>182</v>
      </c>
      <c r="C15" s="8">
        <f t="shared" si="0"/>
        <v>0.72</v>
      </c>
      <c r="D15" s="13"/>
      <c r="E15" s="8">
        <v>0.72</v>
      </c>
      <c r="F15" s="13"/>
      <c r="G15" s="13"/>
      <c r="H15" s="13"/>
      <c r="I15" s="13"/>
      <c r="J15" s="13"/>
      <c r="K15" s="13"/>
      <c r="L15" s="13"/>
    </row>
    <row r="16" s="1" customFormat="1" customHeight="1" spans="1:12">
      <c r="A16" s="9">
        <v>2082702</v>
      </c>
      <c r="B16" s="9" t="s">
        <v>183</v>
      </c>
      <c r="C16" s="8">
        <f t="shared" si="0"/>
        <v>0.98</v>
      </c>
      <c r="D16" s="13"/>
      <c r="E16" s="8">
        <v>0.98</v>
      </c>
      <c r="F16" s="13"/>
      <c r="G16" s="13"/>
      <c r="H16" s="13"/>
      <c r="I16" s="13"/>
      <c r="J16" s="13"/>
      <c r="K16" s="13"/>
      <c r="L16" s="13"/>
    </row>
    <row r="17" s="1" customFormat="1" customHeight="1" spans="1:12">
      <c r="A17" s="9">
        <v>2082703</v>
      </c>
      <c r="B17" s="9" t="s">
        <v>184</v>
      </c>
      <c r="C17" s="8">
        <f t="shared" si="0"/>
        <v>0</v>
      </c>
      <c r="D17" s="13"/>
      <c r="E17" s="8">
        <v>0</v>
      </c>
      <c r="F17" s="13"/>
      <c r="G17" s="13"/>
      <c r="H17" s="13"/>
      <c r="I17" s="13"/>
      <c r="J17" s="13"/>
      <c r="K17" s="13"/>
      <c r="L17" s="13"/>
    </row>
    <row r="18" s="1" customFormat="1" customHeight="1" spans="1:12">
      <c r="A18" s="9">
        <v>210</v>
      </c>
      <c r="B18" s="9" t="s">
        <v>185</v>
      </c>
      <c r="C18" s="8">
        <f t="shared" si="0"/>
        <v>100.77</v>
      </c>
      <c r="D18" s="13"/>
      <c r="E18" s="8">
        <f t="shared" ref="E18:E22" si="1">E19</f>
        <v>100.77</v>
      </c>
      <c r="F18" s="13"/>
      <c r="G18" s="13"/>
      <c r="H18" s="13"/>
      <c r="I18" s="13"/>
      <c r="J18" s="13"/>
      <c r="K18" s="13"/>
      <c r="L18" s="13"/>
    </row>
    <row r="19" s="1" customFormat="1" customHeight="1" spans="1:12">
      <c r="A19" s="9">
        <v>21012</v>
      </c>
      <c r="B19" s="9" t="s">
        <v>186</v>
      </c>
      <c r="C19" s="8">
        <f t="shared" si="0"/>
        <v>100.77</v>
      </c>
      <c r="D19" s="13"/>
      <c r="E19" s="8">
        <f t="shared" si="1"/>
        <v>100.77</v>
      </c>
      <c r="F19" s="13"/>
      <c r="G19" s="13"/>
      <c r="H19" s="13"/>
      <c r="I19" s="13"/>
      <c r="J19" s="13"/>
      <c r="K19" s="13"/>
      <c r="L19" s="13"/>
    </row>
    <row r="20" s="1" customFormat="1" customHeight="1" spans="1:12">
      <c r="A20" s="9">
        <v>2101201</v>
      </c>
      <c r="B20" s="9" t="s">
        <v>187</v>
      </c>
      <c r="C20" s="8">
        <f t="shared" si="0"/>
        <v>100.77</v>
      </c>
      <c r="D20" s="13"/>
      <c r="E20" s="8">
        <v>100.77</v>
      </c>
      <c r="F20" s="13"/>
      <c r="G20" s="13"/>
      <c r="H20" s="13"/>
      <c r="I20" s="13"/>
      <c r="J20" s="13"/>
      <c r="K20" s="13"/>
      <c r="L20" s="13"/>
    </row>
    <row r="21" s="1" customFormat="1" customHeight="1" spans="1:12">
      <c r="A21" s="9">
        <v>221</v>
      </c>
      <c r="B21" s="9" t="s">
        <v>188</v>
      </c>
      <c r="C21" s="8">
        <f t="shared" si="0"/>
        <v>127.39</v>
      </c>
      <c r="D21" s="13"/>
      <c r="E21" s="8">
        <f t="shared" si="1"/>
        <v>127.39</v>
      </c>
      <c r="F21" s="13"/>
      <c r="G21" s="13"/>
      <c r="H21" s="13"/>
      <c r="I21" s="13"/>
      <c r="J21" s="13"/>
      <c r="K21" s="13"/>
      <c r="L21" s="13"/>
    </row>
    <row r="22" s="1" customFormat="1" customHeight="1" spans="1:12">
      <c r="A22" s="9">
        <v>22102</v>
      </c>
      <c r="B22" s="9" t="s">
        <v>189</v>
      </c>
      <c r="C22" s="8">
        <f t="shared" si="0"/>
        <v>127.39</v>
      </c>
      <c r="D22" s="13"/>
      <c r="E22" s="8">
        <f t="shared" si="1"/>
        <v>127.39</v>
      </c>
      <c r="F22" s="13"/>
      <c r="G22" s="13"/>
      <c r="H22" s="13"/>
      <c r="I22" s="13"/>
      <c r="J22" s="13"/>
      <c r="K22" s="13"/>
      <c r="L22" s="13"/>
    </row>
    <row r="23" s="1" customFormat="1" customHeight="1" spans="1:12">
      <c r="A23" s="9">
        <v>2210201</v>
      </c>
      <c r="B23" s="9" t="s">
        <v>190</v>
      </c>
      <c r="C23" s="8">
        <f t="shared" si="0"/>
        <v>127.39</v>
      </c>
      <c r="D23" s="13"/>
      <c r="E23" s="8">
        <v>127.39</v>
      </c>
      <c r="F23" s="13"/>
      <c r="G23" s="13"/>
      <c r="H23" s="13"/>
      <c r="I23" s="13"/>
      <c r="J23" s="13"/>
      <c r="K23" s="13"/>
      <c r="L23" s="13"/>
    </row>
    <row r="24" s="1" customFormat="1" customHeight="1" spans="1:12">
      <c r="A24" s="9">
        <v>222</v>
      </c>
      <c r="B24" s="9" t="s">
        <v>191</v>
      </c>
      <c r="C24" s="8">
        <f t="shared" si="0"/>
        <v>46.72</v>
      </c>
      <c r="D24" s="13"/>
      <c r="E24" s="8">
        <f>E25</f>
        <v>46.72</v>
      </c>
      <c r="F24" s="13"/>
      <c r="G24" s="13"/>
      <c r="H24" s="13"/>
      <c r="I24" s="13"/>
      <c r="J24" s="13"/>
      <c r="K24" s="13"/>
      <c r="L24" s="13"/>
    </row>
    <row r="25" s="1" customFormat="1" customHeight="1" spans="1:12">
      <c r="A25" s="9">
        <v>22201</v>
      </c>
      <c r="B25" s="9" t="s">
        <v>192</v>
      </c>
      <c r="C25" s="8">
        <f t="shared" si="0"/>
        <v>46.72</v>
      </c>
      <c r="D25" s="13"/>
      <c r="E25" s="8">
        <f>E26+E27</f>
        <v>46.72</v>
      </c>
      <c r="F25" s="13"/>
      <c r="G25" s="13"/>
      <c r="H25" s="13"/>
      <c r="I25" s="13"/>
      <c r="J25" s="13"/>
      <c r="K25" s="13"/>
      <c r="L25" s="13"/>
    </row>
    <row r="26" s="1" customFormat="1" customHeight="1" spans="1:12">
      <c r="A26" s="9">
        <v>2220106</v>
      </c>
      <c r="B26" s="9" t="s">
        <v>193</v>
      </c>
      <c r="C26" s="8">
        <f t="shared" si="0"/>
        <v>7</v>
      </c>
      <c r="D26" s="13"/>
      <c r="E26" s="8">
        <v>7</v>
      </c>
      <c r="F26" s="13"/>
      <c r="G26" s="13"/>
      <c r="H26" s="13"/>
      <c r="I26" s="13"/>
      <c r="J26" s="13"/>
      <c r="K26" s="13"/>
      <c r="L26" s="13"/>
    </row>
    <row r="27" s="1" customFormat="1" customHeight="1" spans="1:12">
      <c r="A27" s="9">
        <v>2220199</v>
      </c>
      <c r="B27" s="9" t="s">
        <v>194</v>
      </c>
      <c r="C27" s="8">
        <f t="shared" si="0"/>
        <v>39.72</v>
      </c>
      <c r="D27" s="13"/>
      <c r="E27" s="8">
        <v>39.72</v>
      </c>
      <c r="F27" s="13"/>
      <c r="G27" s="13"/>
      <c r="H27" s="13"/>
      <c r="I27" s="13"/>
      <c r="J27" s="13"/>
      <c r="K27" s="13"/>
      <c r="L27" s="13"/>
    </row>
    <row r="28" s="1" customFormat="1" customHeight="1" spans="1:12">
      <c r="A28" s="9">
        <v>20104</v>
      </c>
      <c r="B28" s="9" t="s">
        <v>195</v>
      </c>
      <c r="C28" s="8">
        <v>28</v>
      </c>
      <c r="D28" s="13"/>
      <c r="E28" s="8">
        <v>28</v>
      </c>
      <c r="F28" s="13"/>
      <c r="G28" s="13"/>
      <c r="H28" s="13"/>
      <c r="I28" s="13"/>
      <c r="J28" s="13"/>
      <c r="K28" s="13"/>
      <c r="L28" s="13"/>
    </row>
    <row r="29" s="1" customFormat="1" customHeight="1" spans="1:12">
      <c r="A29" s="9">
        <v>2010408</v>
      </c>
      <c r="B29" s="9" t="s">
        <v>195</v>
      </c>
      <c r="C29" s="8">
        <v>28</v>
      </c>
      <c r="D29" s="13"/>
      <c r="E29" s="8">
        <v>28</v>
      </c>
      <c r="F29" s="13"/>
      <c r="G29" s="13"/>
      <c r="H29" s="13"/>
      <c r="I29" s="13"/>
      <c r="J29" s="13"/>
      <c r="K29" s="13"/>
      <c r="L29" s="13"/>
    </row>
    <row r="30" s="1" customFormat="1" customHeight="1" spans="1:12">
      <c r="A30" s="8" t="s">
        <v>196</v>
      </c>
      <c r="B30" s="8"/>
      <c r="C30" s="13">
        <f>C5+C11+C18+C21+C24+C28</f>
        <v>2002.09</v>
      </c>
      <c r="D30" s="13">
        <f>D5+D11+D18+D21+D24</f>
        <v>0</v>
      </c>
      <c r="E30" s="13">
        <f>E5+E11+E18+E21+E24+E28</f>
        <v>2002.09</v>
      </c>
      <c r="F30" s="13"/>
      <c r="G30" s="13"/>
      <c r="H30" s="13"/>
      <c r="I30" s="13"/>
      <c r="J30" s="13"/>
      <c r="K30" s="13"/>
      <c r="L30" s="13"/>
    </row>
    <row r="31" s="1" customFormat="1" customHeight="1" spans="1:2">
      <c r="A31" s="14" t="s">
        <v>130</v>
      </c>
      <c r="B31" s="14"/>
    </row>
    <row r="32" s="1" customFormat="1" customHeight="1" spans="1:2">
      <c r="A32" s="15" t="s">
        <v>197</v>
      </c>
      <c r="B32" s="15"/>
    </row>
  </sheetData>
  <mergeCells count="4">
    <mergeCell ref="A1:L1"/>
    <mergeCell ref="K2:L2"/>
    <mergeCell ref="A3:B3"/>
    <mergeCell ref="A30:B3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E30" sqref="E30"/>
    </sheetView>
  </sheetViews>
  <sheetFormatPr defaultColWidth="9" defaultRowHeight="14.4" outlineLevelCol="7"/>
  <cols>
    <col min="1" max="1" width="12.75" style="1" customWidth="1"/>
    <col min="2" max="2" width="19" style="1" customWidth="1"/>
    <col min="3" max="6" width="14.8796296296296" style="1" customWidth="1"/>
    <col min="7" max="7" width="17.5" style="1" customWidth="1"/>
    <col min="8" max="8" width="14.8796296296296" style="1" customWidth="1"/>
    <col min="9" max="16384" width="9" style="1"/>
  </cols>
  <sheetData>
    <row r="1" s="1" customFormat="1" ht="27" customHeight="1" spans="1:8">
      <c r="A1" s="2" t="s">
        <v>198</v>
      </c>
      <c r="B1" s="2"/>
      <c r="C1" s="2"/>
      <c r="D1" s="2"/>
      <c r="E1" s="2"/>
      <c r="F1" s="2"/>
      <c r="G1" s="2"/>
      <c r="H1" s="2"/>
    </row>
    <row r="2" s="1" customFormat="1" ht="20.25" customHeight="1" spans="1:8">
      <c r="A2" s="3"/>
      <c r="B2" s="4"/>
      <c r="C2" s="4"/>
      <c r="D2" s="4"/>
      <c r="E2" s="4"/>
      <c r="F2" s="4"/>
      <c r="G2" s="5" t="s">
        <v>1</v>
      </c>
      <c r="H2" s="5"/>
    </row>
    <row r="3" s="1" customFormat="1" ht="31.15" customHeight="1" spans="1:8">
      <c r="A3" s="6" t="s">
        <v>164</v>
      </c>
      <c r="B3" s="6"/>
      <c r="C3" s="6" t="s">
        <v>39</v>
      </c>
      <c r="D3" s="6" t="s">
        <v>28</v>
      </c>
      <c r="E3" s="6" t="s">
        <v>29</v>
      </c>
      <c r="F3" s="6" t="s">
        <v>199</v>
      </c>
      <c r="G3" s="6" t="s">
        <v>200</v>
      </c>
      <c r="H3" s="6" t="s">
        <v>201</v>
      </c>
    </row>
    <row r="4" s="1" customFormat="1" ht="23.45" customHeight="1" spans="1:8">
      <c r="A4" s="7" t="s">
        <v>24</v>
      </c>
      <c r="B4" s="8" t="s">
        <v>77</v>
      </c>
      <c r="C4" s="7"/>
      <c r="D4" s="7"/>
      <c r="E4" s="7"/>
      <c r="F4" s="7"/>
      <c r="G4" s="7"/>
      <c r="H4" s="7"/>
    </row>
    <row r="5" s="1" customFormat="1" ht="23.45" customHeight="1" spans="1:8">
      <c r="A5" s="9">
        <v>201</v>
      </c>
      <c r="B5" s="9" t="s">
        <v>172</v>
      </c>
      <c r="C5" s="8">
        <f t="shared" ref="C5:C28" si="0">D5+E5</f>
        <v>1542.5</v>
      </c>
      <c r="D5" s="9">
        <f>D6</f>
        <v>1301.5</v>
      </c>
      <c r="E5" s="9">
        <f>E6</f>
        <v>241</v>
      </c>
      <c r="F5" s="7"/>
      <c r="G5" s="7"/>
      <c r="H5" s="7"/>
    </row>
    <row r="6" s="1" customFormat="1" ht="23.45" customHeight="1" spans="1:8">
      <c r="A6" s="9">
        <v>20104</v>
      </c>
      <c r="B6" s="9" t="s">
        <v>173</v>
      </c>
      <c r="C6" s="8">
        <f t="shared" si="0"/>
        <v>1542.5</v>
      </c>
      <c r="D6" s="9">
        <f>D7+D8+D9+D10</f>
        <v>1301.5</v>
      </c>
      <c r="E6" s="9">
        <f>E7+E8+E9+E10</f>
        <v>241</v>
      </c>
      <c r="F6" s="7"/>
      <c r="G6" s="7"/>
      <c r="H6" s="7"/>
    </row>
    <row r="7" s="1" customFormat="1" ht="23.45" customHeight="1" spans="1:8">
      <c r="A7" s="9">
        <v>2010401</v>
      </c>
      <c r="B7" s="9" t="s">
        <v>174</v>
      </c>
      <c r="C7" s="8">
        <f t="shared" si="0"/>
        <v>1301.5</v>
      </c>
      <c r="D7" s="9">
        <v>1301.5</v>
      </c>
      <c r="E7" s="9"/>
      <c r="F7" s="7"/>
      <c r="G7" s="7"/>
      <c r="H7" s="7"/>
    </row>
    <row r="8" s="1" customFormat="1" ht="23.45" customHeight="1" spans="1:8">
      <c r="A8" s="9">
        <v>2010403</v>
      </c>
      <c r="B8" s="9" t="s">
        <v>175</v>
      </c>
      <c r="C8" s="8">
        <f t="shared" si="0"/>
        <v>21</v>
      </c>
      <c r="D8" s="9"/>
      <c r="E8" s="9">
        <v>21</v>
      </c>
      <c r="F8" s="7"/>
      <c r="G8" s="7"/>
      <c r="H8" s="7"/>
    </row>
    <row r="9" s="1" customFormat="1" ht="23.45" customHeight="1" spans="1:8">
      <c r="A9" s="9">
        <v>2010404</v>
      </c>
      <c r="B9" s="9" t="s">
        <v>176</v>
      </c>
      <c r="C9" s="8">
        <f t="shared" si="0"/>
        <v>150</v>
      </c>
      <c r="D9" s="9"/>
      <c r="E9" s="9">
        <v>150</v>
      </c>
      <c r="F9" s="7"/>
      <c r="G9" s="7"/>
      <c r="H9" s="7"/>
    </row>
    <row r="10" s="1" customFormat="1" ht="23.45" customHeight="1" spans="1:8">
      <c r="A10" s="9">
        <v>2010499</v>
      </c>
      <c r="B10" s="9" t="s">
        <v>177</v>
      </c>
      <c r="C10" s="8">
        <f t="shared" si="0"/>
        <v>70</v>
      </c>
      <c r="D10" s="9"/>
      <c r="E10" s="9">
        <v>70</v>
      </c>
      <c r="F10" s="7"/>
      <c r="G10" s="7"/>
      <c r="H10" s="7"/>
    </row>
    <row r="11" s="1" customFormat="1" ht="23.45" customHeight="1" spans="1:8">
      <c r="A11" s="9">
        <v>208</v>
      </c>
      <c r="B11" s="9" t="s">
        <v>178</v>
      </c>
      <c r="C11" s="8">
        <f t="shared" si="0"/>
        <v>156.71</v>
      </c>
      <c r="D11" s="9">
        <f>D12+D14</f>
        <v>156.71</v>
      </c>
      <c r="E11" s="9">
        <f>E12+E14</f>
        <v>0</v>
      </c>
      <c r="F11" s="7"/>
      <c r="G11" s="7"/>
      <c r="H11" s="7"/>
    </row>
    <row r="12" s="1" customFormat="1" ht="23.45" customHeight="1" spans="1:8">
      <c r="A12" s="9">
        <v>20826</v>
      </c>
      <c r="B12" s="9" t="s">
        <v>179</v>
      </c>
      <c r="C12" s="8">
        <f t="shared" si="0"/>
        <v>155.01</v>
      </c>
      <c r="D12" s="9">
        <f>D13</f>
        <v>155.01</v>
      </c>
      <c r="E12" s="9">
        <f>E13</f>
        <v>0</v>
      </c>
      <c r="F12" s="7"/>
      <c r="G12" s="7"/>
      <c r="H12" s="7"/>
    </row>
    <row r="13" s="1" customFormat="1" ht="23.45" customHeight="1" spans="1:8">
      <c r="A13" s="9">
        <v>2082699</v>
      </c>
      <c r="B13" s="9" t="s">
        <v>180</v>
      </c>
      <c r="C13" s="8">
        <f t="shared" si="0"/>
        <v>155.01</v>
      </c>
      <c r="D13" s="8">
        <v>155.01</v>
      </c>
      <c r="E13" s="9"/>
      <c r="F13" s="7"/>
      <c r="G13" s="7"/>
      <c r="H13" s="7"/>
    </row>
    <row r="14" s="1" customFormat="1" ht="23.45" customHeight="1" spans="1:8">
      <c r="A14" s="9">
        <v>20827</v>
      </c>
      <c r="B14" s="9" t="s">
        <v>181</v>
      </c>
      <c r="C14" s="8">
        <f t="shared" si="0"/>
        <v>1.7</v>
      </c>
      <c r="D14" s="8">
        <v>1.7</v>
      </c>
      <c r="E14" s="9">
        <f>E15+E16+E17</f>
        <v>0</v>
      </c>
      <c r="F14" s="7"/>
      <c r="G14" s="7"/>
      <c r="H14" s="7"/>
    </row>
    <row r="15" s="1" customFormat="1" ht="23.45" customHeight="1" spans="1:8">
      <c r="A15" s="9">
        <v>2082701</v>
      </c>
      <c r="B15" s="9" t="s">
        <v>182</v>
      </c>
      <c r="C15" s="8">
        <f t="shared" si="0"/>
        <v>0.72</v>
      </c>
      <c r="D15" s="8">
        <v>0.72</v>
      </c>
      <c r="E15" s="9"/>
      <c r="F15" s="7"/>
      <c r="G15" s="7"/>
      <c r="H15" s="7"/>
    </row>
    <row r="16" s="1" customFormat="1" ht="23.45" customHeight="1" spans="1:8">
      <c r="A16" s="9">
        <v>2082702</v>
      </c>
      <c r="B16" s="9" t="s">
        <v>183</v>
      </c>
      <c r="C16" s="8">
        <f t="shared" si="0"/>
        <v>0.98</v>
      </c>
      <c r="D16" s="8">
        <v>0.98</v>
      </c>
      <c r="E16" s="9"/>
      <c r="F16" s="7"/>
      <c r="G16" s="7"/>
      <c r="H16" s="7"/>
    </row>
    <row r="17" s="1" customFormat="1" ht="23.45" customHeight="1" spans="1:8">
      <c r="A17" s="9">
        <v>2082703</v>
      </c>
      <c r="B17" s="9" t="s">
        <v>184</v>
      </c>
      <c r="C17" s="8">
        <f t="shared" si="0"/>
        <v>0</v>
      </c>
      <c r="D17" s="8">
        <v>0</v>
      </c>
      <c r="E17" s="9"/>
      <c r="F17" s="7"/>
      <c r="G17" s="7"/>
      <c r="H17" s="7"/>
    </row>
    <row r="18" s="1" customFormat="1" ht="23.45" customHeight="1" spans="1:8">
      <c r="A18" s="9">
        <v>210</v>
      </c>
      <c r="B18" s="9" t="s">
        <v>185</v>
      </c>
      <c r="C18" s="8">
        <f t="shared" si="0"/>
        <v>100.77</v>
      </c>
      <c r="D18" s="9">
        <f t="shared" ref="D18:D22" si="1">D19</f>
        <v>100.77</v>
      </c>
      <c r="E18" s="9">
        <f>E19</f>
        <v>0</v>
      </c>
      <c r="F18" s="7"/>
      <c r="G18" s="7"/>
      <c r="H18" s="7"/>
    </row>
    <row r="19" s="1" customFormat="1" ht="23.45" customHeight="1" spans="1:8">
      <c r="A19" s="9">
        <v>21012</v>
      </c>
      <c r="B19" s="9" t="s">
        <v>186</v>
      </c>
      <c r="C19" s="8">
        <f t="shared" si="0"/>
        <v>100.77</v>
      </c>
      <c r="D19" s="9">
        <f t="shared" si="1"/>
        <v>100.77</v>
      </c>
      <c r="E19" s="9">
        <f>E20</f>
        <v>0</v>
      </c>
      <c r="F19" s="7"/>
      <c r="G19" s="7"/>
      <c r="H19" s="7"/>
    </row>
    <row r="20" s="1" customFormat="1" ht="23.45" customHeight="1" spans="1:8">
      <c r="A20" s="9">
        <v>2101201</v>
      </c>
      <c r="B20" s="9" t="s">
        <v>187</v>
      </c>
      <c r="C20" s="8">
        <f t="shared" si="0"/>
        <v>100.77</v>
      </c>
      <c r="D20" s="9">
        <v>100.77</v>
      </c>
      <c r="E20" s="9"/>
      <c r="F20" s="7"/>
      <c r="G20" s="7"/>
      <c r="H20" s="7"/>
    </row>
    <row r="21" s="1" customFormat="1" ht="23.45" customHeight="1" spans="1:8">
      <c r="A21" s="9">
        <v>221</v>
      </c>
      <c r="B21" s="9" t="s">
        <v>188</v>
      </c>
      <c r="C21" s="8">
        <f t="shared" si="0"/>
        <v>127.39</v>
      </c>
      <c r="D21" s="9">
        <f t="shared" si="1"/>
        <v>127.39</v>
      </c>
      <c r="E21" s="9"/>
      <c r="F21" s="7"/>
      <c r="G21" s="7"/>
      <c r="H21" s="7"/>
    </row>
    <row r="22" s="1" customFormat="1" ht="23.45" customHeight="1" spans="1:8">
      <c r="A22" s="9">
        <v>22102</v>
      </c>
      <c r="B22" s="9" t="s">
        <v>189</v>
      </c>
      <c r="C22" s="8">
        <f t="shared" si="0"/>
        <v>127.39</v>
      </c>
      <c r="D22" s="9">
        <f t="shared" si="1"/>
        <v>127.39</v>
      </c>
      <c r="E22" s="9"/>
      <c r="F22" s="7"/>
      <c r="G22" s="7"/>
      <c r="H22" s="7"/>
    </row>
    <row r="23" s="1" customFormat="1" ht="23.45" customHeight="1" spans="1:8">
      <c r="A23" s="9">
        <v>2210201</v>
      </c>
      <c r="B23" s="9" t="s">
        <v>190</v>
      </c>
      <c r="C23" s="8">
        <f t="shared" si="0"/>
        <v>127.39</v>
      </c>
      <c r="D23" s="9">
        <v>127.39</v>
      </c>
      <c r="E23" s="9"/>
      <c r="F23" s="7"/>
      <c r="G23" s="7"/>
      <c r="H23" s="7"/>
    </row>
    <row r="24" s="1" customFormat="1" ht="23.45" customHeight="1" spans="1:8">
      <c r="A24" s="9">
        <v>222</v>
      </c>
      <c r="B24" s="9" t="s">
        <v>191</v>
      </c>
      <c r="C24" s="8">
        <f t="shared" si="0"/>
        <v>46.72</v>
      </c>
      <c r="D24" s="9">
        <f>D25</f>
        <v>0</v>
      </c>
      <c r="E24" s="9">
        <f>E25</f>
        <v>46.72</v>
      </c>
      <c r="F24" s="7"/>
      <c r="G24" s="7"/>
      <c r="H24" s="7"/>
    </row>
    <row r="25" s="1" customFormat="1" ht="23.45" customHeight="1" spans="1:8">
      <c r="A25" s="9">
        <v>22201</v>
      </c>
      <c r="B25" s="9" t="s">
        <v>192</v>
      </c>
      <c r="C25" s="8">
        <f t="shared" si="0"/>
        <v>46.72</v>
      </c>
      <c r="D25" s="9">
        <f>D26+D27</f>
        <v>0</v>
      </c>
      <c r="E25" s="9">
        <f>E26+E27</f>
        <v>46.72</v>
      </c>
      <c r="F25" s="7"/>
      <c r="G25" s="7"/>
      <c r="H25" s="7"/>
    </row>
    <row r="26" s="1" customFormat="1" ht="23.45" customHeight="1" spans="1:8">
      <c r="A26" s="9">
        <v>2220106</v>
      </c>
      <c r="B26" s="9" t="s">
        <v>193</v>
      </c>
      <c r="C26" s="8">
        <f t="shared" si="0"/>
        <v>7</v>
      </c>
      <c r="D26" s="9"/>
      <c r="E26" s="9">
        <v>7</v>
      </c>
      <c r="F26" s="7"/>
      <c r="G26" s="7"/>
      <c r="H26" s="7"/>
    </row>
    <row r="27" s="1" customFormat="1" ht="23.45" customHeight="1" spans="1:8">
      <c r="A27" s="9">
        <v>2220199</v>
      </c>
      <c r="B27" s="9" t="s">
        <v>194</v>
      </c>
      <c r="C27" s="8">
        <f t="shared" si="0"/>
        <v>39.72</v>
      </c>
      <c r="D27" s="9"/>
      <c r="E27" s="9">
        <v>39.72</v>
      </c>
      <c r="F27" s="7"/>
      <c r="G27" s="7"/>
      <c r="H27" s="7"/>
    </row>
    <row r="28" s="1" customFormat="1" ht="23.45" customHeight="1" spans="1:8">
      <c r="A28" s="9">
        <v>20104</v>
      </c>
      <c r="B28" s="9" t="s">
        <v>195</v>
      </c>
      <c r="C28" s="8">
        <v>28</v>
      </c>
      <c r="D28" s="9"/>
      <c r="E28" s="9">
        <v>28</v>
      </c>
      <c r="F28" s="7"/>
      <c r="G28" s="7"/>
      <c r="H28" s="7"/>
    </row>
    <row r="29" s="1" customFormat="1" ht="23.45" customHeight="1" spans="1:8">
      <c r="A29" s="9">
        <v>2010408</v>
      </c>
      <c r="B29" s="9" t="s">
        <v>195</v>
      </c>
      <c r="C29" s="8">
        <v>28</v>
      </c>
      <c r="D29" s="9"/>
      <c r="E29" s="9">
        <v>28</v>
      </c>
      <c r="F29" s="7"/>
      <c r="G29" s="7"/>
      <c r="H29" s="7"/>
    </row>
    <row r="30" s="1" customFormat="1" ht="23.45" customHeight="1" spans="1:8">
      <c r="A30" s="8" t="s">
        <v>196</v>
      </c>
      <c r="B30" s="8"/>
      <c r="C30" s="8">
        <f>D30+E30</f>
        <v>2002.09</v>
      </c>
      <c r="D30" s="8">
        <f>D5+D11+D18+D21+D24</f>
        <v>1686.37</v>
      </c>
      <c r="E30" s="8">
        <f>E5+E11+E18+E24+E28</f>
        <v>315.72</v>
      </c>
      <c r="F30" s="7"/>
      <c r="G30" s="7"/>
      <c r="H30" s="7"/>
    </row>
  </sheetData>
  <mergeCells count="4">
    <mergeCell ref="A1:H1"/>
    <mergeCell ref="G2:H2"/>
    <mergeCell ref="A3:B3"/>
    <mergeCell ref="A30:B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表一财政拨款收支预算总表</vt:lpstr>
      <vt:lpstr>表二支出预算总表</vt:lpstr>
      <vt:lpstr>表三一般公共预算基本支出表</vt:lpstr>
      <vt:lpstr>表四一般公共预算“三公”经费支出表</vt:lpstr>
      <vt:lpstr>表五政府性基金预算支出表</vt:lpstr>
      <vt:lpstr>表六部门收支总表</vt:lpstr>
      <vt:lpstr>表七部门收入总表</vt:lpstr>
      <vt:lpstr>表八部门支出总表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31684</cp:lastModifiedBy>
  <dcterms:created xsi:type="dcterms:W3CDTF">2021-01-31T12:35:55Z</dcterms:created>
  <dcterms:modified xsi:type="dcterms:W3CDTF">2021-01-31T13:27:13Z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2052-11.1.0.10328</vt:lpwstr>
  </property>
  <property fmtid="{D5CDD505-2E9C-101B-9397-08002B2CF9AE}" pid="3" name="ICV">
    <vt:lpwstr>D34674FC7C164474ACF7D799B0DE5F2E</vt:lpwstr>
  </property>
</Properties>
</file>